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2" windowWidth="20736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96" i="1"/>
  <c r="I196"/>
  <c r="H196"/>
  <c r="G196"/>
  <c r="F196"/>
  <c r="B195"/>
  <c r="A195"/>
  <c r="J194"/>
  <c r="I194"/>
  <c r="H194"/>
  <c r="G194"/>
  <c r="F194"/>
  <c r="B185"/>
  <c r="A185"/>
  <c r="L184"/>
  <c r="J184"/>
  <c r="J195" s="1"/>
  <c r="I184"/>
  <c r="I195" s="1"/>
  <c r="H184"/>
  <c r="G184"/>
  <c r="G195" s="1"/>
  <c r="F184"/>
  <c r="F195" s="1"/>
  <c r="B176"/>
  <c r="A176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F176" s="1"/>
  <c r="B157"/>
  <c r="A157"/>
  <c r="J156"/>
  <c r="I156"/>
  <c r="H156"/>
  <c r="G156"/>
  <c r="F156"/>
  <c r="B147"/>
  <c r="A147"/>
  <c r="L146"/>
  <c r="J146"/>
  <c r="J157" s="1"/>
  <c r="I146"/>
  <c r="I157" s="1"/>
  <c r="H146"/>
  <c r="H157" s="1"/>
  <c r="G146"/>
  <c r="G157" s="1"/>
  <c r="F146"/>
  <c r="F157" s="1"/>
  <c r="B138"/>
  <c r="A138"/>
  <c r="J137"/>
  <c r="I137"/>
  <c r="H137"/>
  <c r="G137"/>
  <c r="F137"/>
  <c r="B128"/>
  <c r="A128"/>
  <c r="L127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A109"/>
  <c r="L108"/>
  <c r="J108"/>
  <c r="J119" s="1"/>
  <c r="I108"/>
  <c r="I119" s="1"/>
  <c r="H108"/>
  <c r="H119" s="1"/>
  <c r="G108"/>
  <c r="G119" s="1"/>
  <c r="F108"/>
  <c r="F119" s="1"/>
  <c r="B100"/>
  <c r="A100"/>
  <c r="J99"/>
  <c r="I99"/>
  <c r="H99"/>
  <c r="G99"/>
  <c r="F99"/>
  <c r="B90"/>
  <c r="A90"/>
  <c r="L89"/>
  <c r="J89"/>
  <c r="I89"/>
  <c r="I100" s="1"/>
  <c r="H89"/>
  <c r="H100" s="1"/>
  <c r="G89"/>
  <c r="G100" s="1"/>
  <c r="F89"/>
  <c r="F100" s="1"/>
  <c r="B81"/>
  <c r="A81"/>
  <c r="J80"/>
  <c r="I80"/>
  <c r="H80"/>
  <c r="G80"/>
  <c r="F80"/>
  <c r="B71"/>
  <c r="A71"/>
  <c r="L70"/>
  <c r="J70"/>
  <c r="I70"/>
  <c r="I81" s="1"/>
  <c r="H70"/>
  <c r="H81" s="1"/>
  <c r="G70"/>
  <c r="G81" s="1"/>
  <c r="F70"/>
  <c r="F81" s="1"/>
  <c r="B62"/>
  <c r="A62"/>
  <c r="J61"/>
  <c r="I61"/>
  <c r="H61"/>
  <c r="G61"/>
  <c r="F61"/>
  <c r="B52"/>
  <c r="A52"/>
  <c r="L51"/>
  <c r="J51"/>
  <c r="J62" s="1"/>
  <c r="I51"/>
  <c r="I62" s="1"/>
  <c r="H51"/>
  <c r="H62" s="1"/>
  <c r="G51"/>
  <c r="G62" s="1"/>
  <c r="F51"/>
  <c r="F62" s="1"/>
  <c r="B43"/>
  <c r="A43"/>
  <c r="J42"/>
  <c r="I42"/>
  <c r="H42"/>
  <c r="G42"/>
  <c r="F42"/>
  <c r="B33"/>
  <c r="A33"/>
  <c r="L32"/>
  <c r="J32"/>
  <c r="J43" s="1"/>
  <c r="I32"/>
  <c r="I43" s="1"/>
  <c r="H32"/>
  <c r="G32"/>
  <c r="G43" s="1"/>
  <c r="F32"/>
  <c r="F43" s="1"/>
  <c r="B24"/>
  <c r="A24"/>
  <c r="J23"/>
  <c r="I23"/>
  <c r="H23"/>
  <c r="G23"/>
  <c r="F23"/>
  <c r="B14"/>
  <c r="A14"/>
  <c r="L13"/>
  <c r="J13"/>
  <c r="J24" s="1"/>
  <c r="I13"/>
  <c r="I24" s="1"/>
  <c r="H13"/>
  <c r="H24" s="1"/>
  <c r="G13"/>
  <c r="G24" s="1"/>
  <c r="F13"/>
  <c r="F24" s="1"/>
  <c r="H195" l="1"/>
  <c r="F138"/>
  <c r="H43"/>
  <c r="J81"/>
  <c r="J100"/>
  <c r="L99"/>
  <c r="L100"/>
  <c r="L195"/>
  <c r="L194"/>
  <c r="L80"/>
  <c r="L81"/>
  <c r="L157"/>
  <c r="L156"/>
  <c r="L175"/>
  <c r="L176"/>
  <c r="L61"/>
  <c r="L62"/>
  <c r="L118"/>
  <c r="L119"/>
  <c r="L42"/>
  <c r="L43"/>
  <c r="L137"/>
  <c r="L138"/>
  <c r="L23"/>
  <c r="L24"/>
  <c r="L196"/>
</calcChain>
</file>

<file path=xl/sharedStrings.xml><?xml version="1.0" encoding="utf-8"?>
<sst xmlns="http://schemas.openxmlformats.org/spreadsheetml/2006/main" count="301" uniqueCount="97">
  <si>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</si>
  <si>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</si>
  <si>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</si>
  <si>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</si>
  <si>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</si>
  <si>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</si>
  <si>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</si>
  <si>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</si>
  <si>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</si>
  <si>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</si>
  <si>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</si>
  <si>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</si>
  <si>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</si>
  <si>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</si>
  <si>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</si>
  <si>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</si>
  <si>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</si>
  <si>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</si>
  <si>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</si>
  <si>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</si>
  <si>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</si>
  <si>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</si>
  <si>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</si>
  <si>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</si>
  <si>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</si>
  <si>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</si>
  <si>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</si>
  <si>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</si>
  <si>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</si>
  <si>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</si>
  <si>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</si>
  <si>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</si>
  <si>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</si>
  <si>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</si>
  <si>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</si>
  <si>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</si>
  <si>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</si>
  <si>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</si>
  <si>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</si>
  <si>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СШ № 4 г. Переславль-Залесский</t>
  </si>
  <si>
    <t>согласовано директор школы</t>
  </si>
  <si>
    <t>Л. А. Рубищева</t>
  </si>
  <si>
    <t>Каша рисовая молочная с маслом сливочным</t>
  </si>
  <si>
    <t>Какао с молоком</t>
  </si>
  <si>
    <t>Бутерброд горячий с ветчиной и сыром</t>
  </si>
  <si>
    <t>Овощи по сезону</t>
  </si>
  <si>
    <t>Суп картофельный с бобовыми (горохом лущеным)</t>
  </si>
  <si>
    <t>Шницель мясной</t>
  </si>
  <si>
    <t>Макаронные изделия отварные</t>
  </si>
  <si>
    <t>Компот из свежих плодов с вит. С</t>
  </si>
  <si>
    <t>Хлеб ржаной</t>
  </si>
  <si>
    <t>Котлета из мяса кур</t>
  </si>
  <si>
    <t>Картофельное пюре</t>
  </si>
  <si>
    <t>Чай с сахаром и лимоном</t>
  </si>
  <si>
    <t>Батон йодированный</t>
  </si>
  <si>
    <t>Суп картофельный рыбный</t>
  </si>
  <si>
    <t>Печень по-строгановски</t>
  </si>
  <si>
    <t>Рис отварной</t>
  </si>
  <si>
    <t>Напиток из смеси сухофруктов с вит. С</t>
  </si>
  <si>
    <t>Запеканка творожная с молоком сгущенным</t>
  </si>
  <si>
    <t>Чай без сахара</t>
  </si>
  <si>
    <t>Борщ из св.капусты с картофелем и сметаной</t>
  </si>
  <si>
    <t>Тефтели мясные с томатным соусом</t>
  </si>
  <si>
    <t>Каша гречневая рассыпчатая</t>
  </si>
  <si>
    <t>Компот из черной смородины с/м с вит. С</t>
  </si>
  <si>
    <t>Биточек мясной</t>
  </si>
  <si>
    <t>Чай с сахаром</t>
  </si>
  <si>
    <t>Бутерброд с сыром</t>
  </si>
  <si>
    <t>Суп картофельный с яйцом</t>
  </si>
  <si>
    <t>Рагу из курицы</t>
  </si>
  <si>
    <t>Блинчики с джемом (повидлом)</t>
  </si>
  <si>
    <t>Йогурт фруктовый</t>
  </si>
  <si>
    <t>Чай с низким содержанием сахара</t>
  </si>
  <si>
    <t>Суп из овощей со сметаной</t>
  </si>
  <si>
    <t>Тефтели рыбные с томатным соусом</t>
  </si>
  <si>
    <t>Компот из смеси свежих плодов с/м с</t>
  </si>
  <si>
    <t>Каша "Дружба" молочная жидкая с маслом слив</t>
  </si>
  <si>
    <t>Борщ из св капусты с картофелем и сметаной</t>
  </si>
  <si>
    <t>Компот из смеси свежих плодов с/м</t>
  </si>
  <si>
    <t>Суп картофельный с бобовыми )горохом лущеным)</t>
  </si>
  <si>
    <t>Гуляш из свинины</t>
  </si>
  <si>
    <t>Оладьи с молоком сгущенным</t>
  </si>
  <si>
    <t>фрукт</t>
  </si>
  <si>
    <t>Суп с макаронными изделиями и курой</t>
  </si>
  <si>
    <t>Рагу овощное</t>
  </si>
  <si>
    <t>Котлета рыбная</t>
  </si>
  <si>
    <t>Кондитерское изделие без крема</t>
  </si>
  <si>
    <t>Щи из свежей капусты с картофелем и сметаной</t>
  </si>
  <si>
    <t>Плов</t>
  </si>
  <si>
    <t>Выпечное изделие</t>
  </si>
  <si>
    <t>Омлет натуральный с сыром</t>
  </si>
  <si>
    <t>Бутерброд с ветчиной</t>
  </si>
  <si>
    <t>Рассольник ленинградский</t>
  </si>
  <si>
    <t>Птица тушеная в соусе</t>
  </si>
  <si>
    <t>515, 576</t>
  </si>
  <si>
    <t>461, 587</t>
  </si>
  <si>
    <t>462, 587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</si>
</sst>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1"/>
  <sheetViews>
    <sheetView tabSelected="1" workbookViewId="0">
      <pane xSplit="4" ySplit="5" topLeftCell="E175" activePane="bottomRight" state="frozen"/>
      <selection pane="topRight" activeCell="E1" sqref="E1"/>
      <selection pane="bottomLeft" activeCell="A6" sqref="A6"/>
      <selection pane="bottomRight" activeCell="K197" sqref="K197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10.441406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3" t="s">
        <v>39</v>
      </c>
      <c r="D1" s="54"/>
      <c r="E1" s="54"/>
      <c r="F1" s="12" t="s">
        <v>16</v>
      </c>
      <c r="G1" s="2" t="s">
        <v>17</v>
      </c>
      <c r="H1" s="55" t="s">
        <v>40</v>
      </c>
      <c r="I1" s="55"/>
      <c r="J1" s="55"/>
      <c r="K1" s="55"/>
    </row>
    <row r="2" spans="1:12" ht="17.399999999999999">
      <c r="A2" s="36" t="s">
        <v>6</v>
      </c>
      <c r="C2" s="2"/>
      <c r="G2" s="2" t="s">
        <v>18</v>
      </c>
      <c r="H2" s="55" t="s">
        <v>41</v>
      </c>
      <c r="I2" s="55"/>
      <c r="J2" s="55"/>
      <c r="K2" s="55"/>
    </row>
    <row r="3" spans="1:12" ht="17.25" customHeight="1">
      <c r="A3" s="4" t="s">
        <v>8</v>
      </c>
      <c r="C3" s="2"/>
      <c r="D3" s="3"/>
      <c r="E3" s="39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>
      <c r="C4" s="2"/>
      <c r="D4" s="4"/>
      <c r="H4" s="50" t="s">
        <v>36</v>
      </c>
      <c r="I4" s="50" t="s">
        <v>37</v>
      </c>
      <c r="J4" s="50" t="s">
        <v>38</v>
      </c>
    </row>
    <row r="5" spans="1:12" ht="30.6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  <c r="L5" s="37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40" t="s">
        <v>42</v>
      </c>
      <c r="F6" s="41">
        <v>150</v>
      </c>
      <c r="G6" s="41">
        <v>3.4</v>
      </c>
      <c r="H6" s="41">
        <v>7.3</v>
      </c>
      <c r="I6" s="41">
        <v>29.6</v>
      </c>
      <c r="J6" s="41">
        <v>198.4</v>
      </c>
      <c r="K6" s="42">
        <v>182</v>
      </c>
      <c r="L6" s="41"/>
    </row>
    <row r="7" spans="1:12" ht="14.4">
      <c r="A7" s="23"/>
      <c r="B7" s="15"/>
      <c r="C7" s="11"/>
      <c r="D7" s="6"/>
      <c r="E7" s="43"/>
      <c r="F7" s="44"/>
      <c r="G7" s="44"/>
      <c r="H7" s="44"/>
      <c r="I7" s="44"/>
      <c r="J7" s="44"/>
      <c r="K7" s="45"/>
      <c r="L7" s="44"/>
    </row>
    <row r="8" spans="1:12" ht="14.4">
      <c r="A8" s="23"/>
      <c r="B8" s="15"/>
      <c r="C8" s="11"/>
      <c r="D8" s="7" t="s">
        <v>22</v>
      </c>
      <c r="E8" s="43" t="s">
        <v>43</v>
      </c>
      <c r="F8" s="44">
        <v>200</v>
      </c>
      <c r="G8" s="44">
        <v>4.9000000000000004</v>
      </c>
      <c r="H8" s="44">
        <v>5</v>
      </c>
      <c r="I8" s="44">
        <v>32.5</v>
      </c>
      <c r="J8" s="44">
        <v>190</v>
      </c>
      <c r="K8" s="45">
        <v>694</v>
      </c>
      <c r="L8" s="44"/>
    </row>
    <row r="9" spans="1:12" ht="14.4">
      <c r="A9" s="23"/>
      <c r="B9" s="15"/>
      <c r="C9" s="11"/>
      <c r="D9" s="7" t="s">
        <v>23</v>
      </c>
      <c r="E9" s="43" t="s">
        <v>44</v>
      </c>
      <c r="F9" s="44">
        <v>75</v>
      </c>
      <c r="G9" s="44">
        <v>10</v>
      </c>
      <c r="H9" s="44">
        <v>8</v>
      </c>
      <c r="I9" s="44">
        <v>15</v>
      </c>
      <c r="J9" s="44">
        <v>176.6</v>
      </c>
      <c r="K9" s="45">
        <v>11</v>
      </c>
      <c r="L9" s="44"/>
    </row>
    <row r="10" spans="1:12" ht="14.4">
      <c r="A10" s="23"/>
      <c r="B10" s="15"/>
      <c r="C10" s="11"/>
      <c r="D10" s="7" t="s">
        <v>24</v>
      </c>
      <c r="E10" s="43"/>
      <c r="F10" s="44"/>
      <c r="G10" s="44"/>
      <c r="H10" s="44"/>
      <c r="I10" s="44"/>
      <c r="J10" s="44"/>
      <c r="K10" s="45"/>
      <c r="L10" s="44"/>
    </row>
    <row r="11" spans="1:12" ht="14.4">
      <c r="A11" s="23"/>
      <c r="B11" s="15"/>
      <c r="C11" s="11"/>
      <c r="D11" s="6"/>
      <c r="E11" s="43"/>
      <c r="F11" s="44"/>
      <c r="G11" s="44"/>
      <c r="H11" s="44"/>
      <c r="I11" s="44"/>
      <c r="J11" s="44"/>
      <c r="K11" s="45"/>
      <c r="L11" s="44"/>
    </row>
    <row r="12" spans="1:12" ht="14.4">
      <c r="A12" s="23"/>
      <c r="B12" s="15"/>
      <c r="C12" s="11"/>
      <c r="D12" s="6"/>
      <c r="E12" s="43"/>
      <c r="F12" s="44"/>
      <c r="G12" s="44"/>
      <c r="H12" s="44"/>
      <c r="I12" s="44"/>
      <c r="J12" s="44"/>
      <c r="K12" s="45"/>
      <c r="L12" s="44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425</v>
      </c>
      <c r="G13" s="19">
        <f t="shared" ref="G13:J13" si="0">SUM(G6:G12)</f>
        <v>18.3</v>
      </c>
      <c r="H13" s="19">
        <f t="shared" si="0"/>
        <v>20.3</v>
      </c>
      <c r="I13" s="19">
        <f t="shared" si="0"/>
        <v>77.099999999999994</v>
      </c>
      <c r="J13" s="19">
        <f t="shared" si="0"/>
        <v>565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3" t="s">
        <v>45</v>
      </c>
      <c r="F14" s="44">
        <v>35</v>
      </c>
      <c r="G14" s="44">
        <v>0.4</v>
      </c>
      <c r="H14" s="44">
        <v>0.1</v>
      </c>
      <c r="I14" s="44">
        <v>1.3</v>
      </c>
      <c r="J14" s="44">
        <v>8.4</v>
      </c>
      <c r="K14" s="45" t="s">
        <v>94</v>
      </c>
      <c r="L14" s="44"/>
    </row>
    <row r="15" spans="1:12" ht="14.4">
      <c r="A15" s="23"/>
      <c r="B15" s="15"/>
      <c r="C15" s="11"/>
      <c r="D15" s="7" t="s">
        <v>27</v>
      </c>
      <c r="E15" s="43" t="s">
        <v>46</v>
      </c>
      <c r="F15" s="44">
        <v>250</v>
      </c>
      <c r="G15" s="44">
        <v>6.2</v>
      </c>
      <c r="H15" s="44">
        <v>5.6</v>
      </c>
      <c r="I15" s="44">
        <v>22.3</v>
      </c>
      <c r="J15" s="44">
        <v>167</v>
      </c>
      <c r="K15" s="45">
        <v>139</v>
      </c>
      <c r="L15" s="44"/>
    </row>
    <row r="16" spans="1:12" ht="14.4">
      <c r="A16" s="23"/>
      <c r="B16" s="15"/>
      <c r="C16" s="11"/>
      <c r="D16" s="7" t="s">
        <v>28</v>
      </c>
      <c r="E16" s="43" t="s">
        <v>47</v>
      </c>
      <c r="F16" s="44">
        <v>80</v>
      </c>
      <c r="G16" s="44">
        <v>12.7</v>
      </c>
      <c r="H16" s="44">
        <v>11.5</v>
      </c>
      <c r="I16" s="44">
        <v>12.8</v>
      </c>
      <c r="J16" s="44">
        <v>208.8</v>
      </c>
      <c r="K16" s="45">
        <v>451</v>
      </c>
      <c r="L16" s="44"/>
    </row>
    <row r="17" spans="1:12" ht="14.4">
      <c r="A17" s="23"/>
      <c r="B17" s="15"/>
      <c r="C17" s="11"/>
      <c r="D17" s="7" t="s">
        <v>29</v>
      </c>
      <c r="E17" s="43" t="s">
        <v>48</v>
      </c>
      <c r="F17" s="44">
        <v>150</v>
      </c>
      <c r="G17" s="44">
        <v>5.0999999999999996</v>
      </c>
      <c r="H17" s="44">
        <v>9.1</v>
      </c>
      <c r="I17" s="44">
        <v>34.200000000000003</v>
      </c>
      <c r="J17" s="44">
        <v>244.5</v>
      </c>
      <c r="K17" s="45">
        <v>516</v>
      </c>
      <c r="L17" s="44"/>
    </row>
    <row r="18" spans="1:12" ht="14.4">
      <c r="A18" s="23"/>
      <c r="B18" s="15"/>
      <c r="C18" s="11"/>
      <c r="D18" s="7" t="s">
        <v>30</v>
      </c>
      <c r="E18" s="43" t="s">
        <v>49</v>
      </c>
      <c r="F18" s="44">
        <v>200</v>
      </c>
      <c r="G18" s="44">
        <v>0.4</v>
      </c>
      <c r="H18" s="44">
        <v>0</v>
      </c>
      <c r="I18" s="44">
        <v>49.6</v>
      </c>
      <c r="J18" s="44">
        <v>142</v>
      </c>
      <c r="K18" s="45">
        <v>631</v>
      </c>
      <c r="L18" s="44"/>
    </row>
    <row r="19" spans="1:12" ht="14.4">
      <c r="A19" s="23"/>
      <c r="B19" s="15"/>
      <c r="C19" s="11"/>
      <c r="D19" s="7" t="s">
        <v>31</v>
      </c>
      <c r="E19" s="43"/>
      <c r="F19" s="44"/>
      <c r="G19" s="44"/>
      <c r="H19" s="44"/>
      <c r="I19" s="44"/>
      <c r="J19" s="44"/>
      <c r="K19" s="45"/>
      <c r="L19" s="44"/>
    </row>
    <row r="20" spans="1:12" ht="14.4">
      <c r="A20" s="23"/>
      <c r="B20" s="15"/>
      <c r="C20" s="11"/>
      <c r="D20" s="7" t="s">
        <v>32</v>
      </c>
      <c r="E20" s="43" t="s">
        <v>50</v>
      </c>
      <c r="F20" s="44">
        <v>30</v>
      </c>
      <c r="G20" s="44">
        <v>2</v>
      </c>
      <c r="H20" s="44">
        <v>0.3</v>
      </c>
      <c r="I20" s="44">
        <v>14.9</v>
      </c>
      <c r="J20" s="44">
        <v>69</v>
      </c>
      <c r="K20" s="45"/>
      <c r="L20" s="44"/>
    </row>
    <row r="21" spans="1:12" ht="14.4">
      <c r="A21" s="23"/>
      <c r="B21" s="15"/>
      <c r="C21" s="11"/>
      <c r="D21" s="6"/>
      <c r="E21" s="43"/>
      <c r="F21" s="44"/>
      <c r="G21" s="44"/>
      <c r="H21" s="44"/>
      <c r="I21" s="44"/>
      <c r="J21" s="44"/>
      <c r="K21" s="45"/>
      <c r="L21" s="44"/>
    </row>
    <row r="22" spans="1:12" ht="14.4">
      <c r="A22" s="23"/>
      <c r="B22" s="15"/>
      <c r="C22" s="11"/>
      <c r="D22" s="6"/>
      <c r="E22" s="43"/>
      <c r="F22" s="44"/>
      <c r="G22" s="44"/>
      <c r="H22" s="44"/>
      <c r="I22" s="44"/>
      <c r="J22" s="44"/>
      <c r="K22" s="45"/>
      <c r="L22" s="44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745</v>
      </c>
      <c r="G23" s="19">
        <f t="shared" ref="G23:J23" si="2">SUM(G14:G22)</f>
        <v>26.799999999999997</v>
      </c>
      <c r="H23" s="19">
        <f t="shared" si="2"/>
        <v>26.599999999999998</v>
      </c>
      <c r="I23" s="19">
        <f t="shared" si="2"/>
        <v>135.10000000000002</v>
      </c>
      <c r="J23" s="19">
        <f t="shared" si="2"/>
        <v>839.7</v>
      </c>
      <c r="K23" s="25"/>
      <c r="L23" s="19">
        <f ca="1">SUM(L20:L23)</f>
        <v>0</v>
      </c>
    </row>
    <row r="24" spans="1:12" ht="15" thickBot="1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1170</v>
      </c>
      <c r="G24" s="32">
        <f>G13+G23</f>
        <v>45.099999999999994</v>
      </c>
      <c r="H24" s="32">
        <f>H13+H23</f>
        <v>46.9</v>
      </c>
      <c r="I24" s="32">
        <f>I13+I23</f>
        <v>212.20000000000002</v>
      </c>
      <c r="J24" s="32">
        <f>J13+J23</f>
        <v>1404.7</v>
      </c>
      <c r="K24" s="33"/>
      <c r="L24" s="32">
        <f ca="1">L13+#REF!+L23+#REF!+#REF!+#REF!</f>
        <v>0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40" t="s">
        <v>51</v>
      </c>
      <c r="F25" s="41">
        <v>80</v>
      </c>
      <c r="G25" s="41">
        <v>14.9</v>
      </c>
      <c r="H25" s="41">
        <v>11.4</v>
      </c>
      <c r="I25" s="41">
        <v>13.6</v>
      </c>
      <c r="J25" s="41">
        <v>216</v>
      </c>
      <c r="K25" s="42">
        <v>498</v>
      </c>
      <c r="L25" s="41"/>
    </row>
    <row r="26" spans="1:12" ht="14.4">
      <c r="A26" s="14"/>
      <c r="B26" s="15"/>
      <c r="C26" s="11"/>
      <c r="D26" s="6"/>
      <c r="E26" s="43" t="s">
        <v>52</v>
      </c>
      <c r="F26" s="44">
        <v>150</v>
      </c>
      <c r="G26" s="44">
        <v>3.2</v>
      </c>
      <c r="H26" s="44">
        <v>6.8</v>
      </c>
      <c r="I26" s="44">
        <v>21.9</v>
      </c>
      <c r="J26" s="44">
        <v>163.5</v>
      </c>
      <c r="K26" s="45">
        <v>520</v>
      </c>
      <c r="L26" s="44"/>
    </row>
    <row r="27" spans="1:12" ht="14.4">
      <c r="A27" s="14"/>
      <c r="B27" s="15"/>
      <c r="C27" s="11"/>
      <c r="D27" s="7" t="s">
        <v>22</v>
      </c>
      <c r="E27" s="43" t="s">
        <v>53</v>
      </c>
      <c r="F27" s="44">
        <v>205</v>
      </c>
      <c r="G27" s="44">
        <v>0.3</v>
      </c>
      <c r="H27" s="44">
        <v>0.1</v>
      </c>
      <c r="I27" s="44">
        <v>15.2</v>
      </c>
      <c r="J27" s="44">
        <v>62</v>
      </c>
      <c r="K27" s="45">
        <v>686</v>
      </c>
      <c r="L27" s="44"/>
    </row>
    <row r="28" spans="1:12" ht="14.4">
      <c r="A28" s="14"/>
      <c r="B28" s="15"/>
      <c r="C28" s="11"/>
      <c r="D28" s="7" t="s">
        <v>23</v>
      </c>
      <c r="E28" s="43" t="s">
        <v>54</v>
      </c>
      <c r="F28" s="44">
        <v>20</v>
      </c>
      <c r="G28" s="44">
        <v>1.6</v>
      </c>
      <c r="H28" s="44">
        <v>0.2</v>
      </c>
      <c r="I28" s="44">
        <v>10.3</v>
      </c>
      <c r="J28" s="44">
        <v>52.4</v>
      </c>
      <c r="K28" s="45"/>
      <c r="L28" s="44"/>
    </row>
    <row r="29" spans="1:12" ht="14.4">
      <c r="A29" s="14"/>
      <c r="B29" s="15"/>
      <c r="C29" s="11"/>
      <c r="D29" s="7" t="s">
        <v>24</v>
      </c>
      <c r="E29" s="43"/>
      <c r="F29" s="44"/>
      <c r="G29" s="44"/>
      <c r="H29" s="44"/>
      <c r="I29" s="44"/>
      <c r="J29" s="44"/>
      <c r="K29" s="45"/>
      <c r="L29" s="44"/>
    </row>
    <row r="30" spans="1:12" ht="14.4">
      <c r="A30" s="14"/>
      <c r="B30" s="15"/>
      <c r="C30" s="11"/>
      <c r="D30" s="6"/>
      <c r="E30" s="43" t="s">
        <v>45</v>
      </c>
      <c r="F30" s="44">
        <v>20</v>
      </c>
      <c r="G30" s="44">
        <v>0.2</v>
      </c>
      <c r="H30" s="44">
        <v>0</v>
      </c>
      <c r="I30" s="44">
        <v>0.5</v>
      </c>
      <c r="J30" s="44">
        <v>2.8</v>
      </c>
      <c r="K30" s="45" t="s">
        <v>94</v>
      </c>
      <c r="L30" s="44"/>
    </row>
    <row r="31" spans="1:12" ht="14.4">
      <c r="A31" s="14"/>
      <c r="B31" s="15"/>
      <c r="C31" s="11"/>
      <c r="D31" s="6"/>
      <c r="E31" s="43"/>
      <c r="F31" s="44"/>
      <c r="G31" s="44"/>
      <c r="H31" s="44"/>
      <c r="I31" s="44"/>
      <c r="J31" s="44"/>
      <c r="K31" s="45"/>
      <c r="L31" s="44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475</v>
      </c>
      <c r="G32" s="19">
        <f t="shared" ref="G32" si="3">SUM(G25:G31)</f>
        <v>20.200000000000003</v>
      </c>
      <c r="H32" s="19">
        <f t="shared" ref="H32" si="4">SUM(H25:H31)</f>
        <v>18.5</v>
      </c>
      <c r="I32" s="19">
        <f t="shared" ref="I32" si="5">SUM(I25:I31)</f>
        <v>61.5</v>
      </c>
      <c r="J32" s="19">
        <f t="shared" ref="J32" si="6">SUM(J25:J31)</f>
        <v>496.7</v>
      </c>
      <c r="K32" s="25"/>
      <c r="L32" s="19">
        <f t="shared" ref="L32:L51" si="7">SUM(L25:L31)</f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3" t="s">
        <v>45</v>
      </c>
      <c r="F33" s="44">
        <v>20</v>
      </c>
      <c r="G33" s="44">
        <v>0.4</v>
      </c>
      <c r="H33" s="44">
        <v>0</v>
      </c>
      <c r="I33" s="44">
        <v>2.2000000000000002</v>
      </c>
      <c r="J33" s="44">
        <v>11.6</v>
      </c>
      <c r="K33" s="45" t="s">
        <v>94</v>
      </c>
      <c r="L33" s="44"/>
    </row>
    <row r="34" spans="1:12" ht="14.4">
      <c r="A34" s="14"/>
      <c r="B34" s="15"/>
      <c r="C34" s="11"/>
      <c r="D34" s="7" t="s">
        <v>27</v>
      </c>
      <c r="E34" s="43" t="s">
        <v>55</v>
      </c>
      <c r="F34" s="44">
        <v>265</v>
      </c>
      <c r="G34" s="44">
        <v>5</v>
      </c>
      <c r="H34" s="44">
        <v>3.3</v>
      </c>
      <c r="I34" s="44">
        <v>20.5</v>
      </c>
      <c r="J34" s="44">
        <v>132.6</v>
      </c>
      <c r="K34" s="45">
        <v>133</v>
      </c>
      <c r="L34" s="44"/>
    </row>
    <row r="35" spans="1:12" ht="14.4">
      <c r="A35" s="14"/>
      <c r="B35" s="15"/>
      <c r="C35" s="11"/>
      <c r="D35" s="7" t="s">
        <v>28</v>
      </c>
      <c r="E35" s="43" t="s">
        <v>56</v>
      </c>
      <c r="F35" s="44">
        <v>80</v>
      </c>
      <c r="G35" s="44">
        <v>10.9</v>
      </c>
      <c r="H35" s="44">
        <v>10.9</v>
      </c>
      <c r="I35" s="44">
        <v>3.2</v>
      </c>
      <c r="J35" s="44">
        <v>156</v>
      </c>
      <c r="K35" s="45">
        <v>431</v>
      </c>
      <c r="L35" s="44"/>
    </row>
    <row r="36" spans="1:12" ht="14.4">
      <c r="A36" s="14"/>
      <c r="B36" s="15"/>
      <c r="C36" s="11"/>
      <c r="D36" s="7" t="s">
        <v>29</v>
      </c>
      <c r="E36" s="43" t="s">
        <v>57</v>
      </c>
      <c r="F36" s="44">
        <v>150</v>
      </c>
      <c r="G36" s="44">
        <v>3.8</v>
      </c>
      <c r="H36" s="44">
        <v>6.1</v>
      </c>
      <c r="I36" s="44">
        <v>38.9</v>
      </c>
      <c r="J36" s="44">
        <v>228</v>
      </c>
      <c r="K36" s="45">
        <v>511</v>
      </c>
      <c r="L36" s="44"/>
    </row>
    <row r="37" spans="1:12" ht="14.4">
      <c r="A37" s="14"/>
      <c r="B37" s="15"/>
      <c r="C37" s="11"/>
      <c r="D37" s="7" t="s">
        <v>30</v>
      </c>
      <c r="E37" s="43" t="s">
        <v>58</v>
      </c>
      <c r="F37" s="44">
        <v>200</v>
      </c>
      <c r="G37" s="44">
        <v>0.6</v>
      </c>
      <c r="H37" s="44">
        <v>0</v>
      </c>
      <c r="I37" s="44">
        <v>31.4</v>
      </c>
      <c r="J37" s="44">
        <v>124</v>
      </c>
      <c r="K37" s="45">
        <v>639</v>
      </c>
      <c r="L37" s="44"/>
    </row>
    <row r="38" spans="1:12" ht="14.4">
      <c r="A38" s="14"/>
      <c r="B38" s="15"/>
      <c r="C38" s="11"/>
      <c r="D38" s="7" t="s">
        <v>31</v>
      </c>
      <c r="E38" s="43" t="s">
        <v>54</v>
      </c>
      <c r="F38" s="44">
        <v>20</v>
      </c>
      <c r="G38" s="44">
        <v>1.6</v>
      </c>
      <c r="H38" s="44">
        <v>0.2</v>
      </c>
      <c r="I38" s="44">
        <v>10.3</v>
      </c>
      <c r="J38" s="44">
        <v>52.4</v>
      </c>
      <c r="K38" s="45"/>
      <c r="L38" s="44"/>
    </row>
    <row r="39" spans="1:12" ht="14.4">
      <c r="A39" s="14"/>
      <c r="B39" s="15"/>
      <c r="C39" s="11"/>
      <c r="D39" s="7" t="s">
        <v>32</v>
      </c>
      <c r="E39" s="43" t="s">
        <v>50</v>
      </c>
      <c r="F39" s="44">
        <v>20</v>
      </c>
      <c r="G39" s="44">
        <v>1.3</v>
      </c>
      <c r="H39" s="44">
        <v>0.2</v>
      </c>
      <c r="I39" s="44">
        <v>9.9</v>
      </c>
      <c r="J39" s="44">
        <v>46</v>
      </c>
      <c r="K39" s="45"/>
      <c r="L39" s="44"/>
    </row>
    <row r="40" spans="1:12" ht="14.4">
      <c r="A40" s="14"/>
      <c r="B40" s="15"/>
      <c r="C40" s="11"/>
      <c r="D40" s="6"/>
      <c r="E40" s="43"/>
      <c r="F40" s="44"/>
      <c r="G40" s="44"/>
      <c r="H40" s="44"/>
      <c r="I40" s="44"/>
      <c r="J40" s="44"/>
      <c r="K40" s="45"/>
      <c r="L40" s="44"/>
    </row>
    <row r="41" spans="1:12" ht="14.4">
      <c r="A41" s="14"/>
      <c r="B41" s="15"/>
      <c r="C41" s="11"/>
      <c r="D41" s="6"/>
      <c r="E41" s="43"/>
      <c r="F41" s="44"/>
      <c r="G41" s="44"/>
      <c r="H41" s="44"/>
      <c r="I41" s="44"/>
      <c r="J41" s="44"/>
      <c r="K41" s="45"/>
      <c r="L41" s="44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755</v>
      </c>
      <c r="G42" s="19">
        <f t="shared" ref="G42" si="8">SUM(G33:G41)</f>
        <v>23.600000000000005</v>
      </c>
      <c r="H42" s="19">
        <f t="shared" ref="H42" si="9">SUM(H33:H41)</f>
        <v>20.699999999999996</v>
      </c>
      <c r="I42" s="19">
        <f t="shared" ref="I42" si="10">SUM(I33:I41)</f>
        <v>116.39999999999999</v>
      </c>
      <c r="J42" s="19">
        <f t="shared" ref="J42" si="11">SUM(J33:J41)</f>
        <v>750.6</v>
      </c>
      <c r="K42" s="25"/>
      <c r="L42" s="19">
        <f ca="1">SUM(L39:L42)</f>
        <v>0</v>
      </c>
    </row>
    <row r="43" spans="1:12" ht="15" thickBot="1">
      <c r="A43" s="34">
        <f>A25</f>
        <v>1</v>
      </c>
      <c r="B43" s="34">
        <f>B25</f>
        <v>2</v>
      </c>
      <c r="C43" s="51" t="s">
        <v>4</v>
      </c>
      <c r="D43" s="52"/>
      <c r="E43" s="31"/>
      <c r="F43" s="32">
        <f>F32+F42</f>
        <v>1230</v>
      </c>
      <c r="G43" s="32">
        <f>G32+G42</f>
        <v>43.800000000000011</v>
      </c>
      <c r="H43" s="32">
        <f>H32+H42</f>
        <v>39.199999999999996</v>
      </c>
      <c r="I43" s="32">
        <f>I32+I42</f>
        <v>177.89999999999998</v>
      </c>
      <c r="J43" s="32">
        <f>J32+J42</f>
        <v>1247.3</v>
      </c>
      <c r="K43" s="33"/>
      <c r="L43" s="32">
        <f ca="1">L32+#REF!+L42+#REF!+#REF!+#REF!</f>
        <v>0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40" t="s">
        <v>59</v>
      </c>
      <c r="F44" s="41">
        <v>200</v>
      </c>
      <c r="G44" s="41">
        <v>30.2</v>
      </c>
      <c r="H44" s="41">
        <v>17.899999999999999</v>
      </c>
      <c r="I44" s="41">
        <v>51.9</v>
      </c>
      <c r="J44" s="41">
        <v>496</v>
      </c>
      <c r="K44" s="42">
        <v>366</v>
      </c>
      <c r="L44" s="41"/>
    </row>
    <row r="45" spans="1:12" ht="14.4">
      <c r="A45" s="23"/>
      <c r="B45" s="15"/>
      <c r="C45" s="11"/>
      <c r="D45" s="6"/>
      <c r="E45" s="43"/>
      <c r="F45" s="44"/>
      <c r="G45" s="44"/>
      <c r="H45" s="44"/>
      <c r="I45" s="44"/>
      <c r="J45" s="44"/>
      <c r="K45" s="45"/>
      <c r="L45" s="44"/>
    </row>
    <row r="46" spans="1:12" ht="14.4">
      <c r="A46" s="23"/>
      <c r="B46" s="15"/>
      <c r="C46" s="11"/>
      <c r="D46" s="7" t="s">
        <v>22</v>
      </c>
      <c r="E46" s="43" t="s">
        <v>60</v>
      </c>
      <c r="F46" s="44">
        <v>200</v>
      </c>
      <c r="G46" s="44">
        <v>0.04</v>
      </c>
      <c r="H46" s="44">
        <v>0.01</v>
      </c>
      <c r="I46" s="44">
        <v>0</v>
      </c>
      <c r="J46" s="44">
        <v>0.3</v>
      </c>
      <c r="K46" s="45">
        <v>685</v>
      </c>
      <c r="L46" s="44"/>
    </row>
    <row r="47" spans="1:12" ht="14.4">
      <c r="A47" s="23"/>
      <c r="B47" s="15"/>
      <c r="C47" s="11"/>
      <c r="D47" s="7" t="s">
        <v>23</v>
      </c>
      <c r="E47" s="43" t="s">
        <v>54</v>
      </c>
      <c r="F47" s="44">
        <v>20</v>
      </c>
      <c r="G47" s="44">
        <v>1.6</v>
      </c>
      <c r="H47" s="44">
        <v>0.2</v>
      </c>
      <c r="I47" s="44">
        <v>10.3</v>
      </c>
      <c r="J47" s="44">
        <v>52.4</v>
      </c>
      <c r="K47" s="45"/>
      <c r="L47" s="44"/>
    </row>
    <row r="48" spans="1:12" ht="14.4">
      <c r="A48" s="23"/>
      <c r="B48" s="15"/>
      <c r="C48" s="11"/>
      <c r="D48" s="7" t="s">
        <v>24</v>
      </c>
      <c r="E48" s="43"/>
      <c r="F48" s="44"/>
      <c r="G48" s="44"/>
      <c r="H48" s="44"/>
      <c r="I48" s="44"/>
      <c r="J48" s="44"/>
      <c r="K48" s="45"/>
      <c r="L48" s="44"/>
    </row>
    <row r="49" spans="1:12" ht="14.4">
      <c r="A49" s="23"/>
      <c r="B49" s="15"/>
      <c r="C49" s="11"/>
      <c r="D49" s="6"/>
      <c r="E49" s="43"/>
      <c r="F49" s="44"/>
      <c r="G49" s="44"/>
      <c r="H49" s="44"/>
      <c r="I49" s="44"/>
      <c r="J49" s="44"/>
      <c r="K49" s="45"/>
      <c r="L49" s="44"/>
    </row>
    <row r="50" spans="1:12" ht="14.4">
      <c r="A50" s="23"/>
      <c r="B50" s="15"/>
      <c r="C50" s="11"/>
      <c r="D50" s="6"/>
      <c r="E50" s="43"/>
      <c r="F50" s="44"/>
      <c r="G50" s="44"/>
      <c r="H50" s="44"/>
      <c r="I50" s="44"/>
      <c r="J50" s="44"/>
      <c r="K50" s="45"/>
      <c r="L50" s="44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420</v>
      </c>
      <c r="G51" s="19">
        <f t="shared" ref="G51" si="12">SUM(G44:G50)</f>
        <v>31.84</v>
      </c>
      <c r="H51" s="19">
        <f t="shared" ref="H51" si="13">SUM(H44:H50)</f>
        <v>18.11</v>
      </c>
      <c r="I51" s="19">
        <f t="shared" ref="I51" si="14">SUM(I44:I50)</f>
        <v>62.2</v>
      </c>
      <c r="J51" s="19">
        <f t="shared" ref="J51" si="15">SUM(J44:J50)</f>
        <v>548.70000000000005</v>
      </c>
      <c r="K51" s="25"/>
      <c r="L51" s="19">
        <f t="shared" si="7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3" t="s">
        <v>45</v>
      </c>
      <c r="F52" s="44">
        <v>10</v>
      </c>
      <c r="G52" s="44">
        <v>0.3</v>
      </c>
      <c r="H52" s="44">
        <v>0</v>
      </c>
      <c r="I52" s="44">
        <v>0.7</v>
      </c>
      <c r="J52" s="44">
        <v>4</v>
      </c>
      <c r="K52" s="45" t="s">
        <v>94</v>
      </c>
      <c r="L52" s="44"/>
    </row>
    <row r="53" spans="1:12" ht="14.4">
      <c r="A53" s="23"/>
      <c r="B53" s="15"/>
      <c r="C53" s="11"/>
      <c r="D53" s="7" t="s">
        <v>27</v>
      </c>
      <c r="E53" s="43" t="s">
        <v>61</v>
      </c>
      <c r="F53" s="44">
        <v>250</v>
      </c>
      <c r="G53" s="44">
        <v>2.2999999999999998</v>
      </c>
      <c r="H53" s="44">
        <v>6.7</v>
      </c>
      <c r="I53" s="44">
        <v>13.4</v>
      </c>
      <c r="J53" s="44">
        <v>122.2</v>
      </c>
      <c r="K53" s="45">
        <v>110</v>
      </c>
      <c r="L53" s="44"/>
    </row>
    <row r="54" spans="1:12" ht="14.4">
      <c r="A54" s="23"/>
      <c r="B54" s="15"/>
      <c r="C54" s="11"/>
      <c r="D54" s="7" t="s">
        <v>28</v>
      </c>
      <c r="E54" s="43" t="s">
        <v>62</v>
      </c>
      <c r="F54" s="44">
        <v>80</v>
      </c>
      <c r="G54" s="44">
        <v>7.7</v>
      </c>
      <c r="H54" s="44">
        <v>9.6</v>
      </c>
      <c r="I54" s="44">
        <v>9</v>
      </c>
      <c r="J54" s="44">
        <v>154.9</v>
      </c>
      <c r="K54" s="45" t="s">
        <v>95</v>
      </c>
      <c r="L54" s="44"/>
    </row>
    <row r="55" spans="1:12" ht="14.4">
      <c r="A55" s="23"/>
      <c r="B55" s="15"/>
      <c r="C55" s="11"/>
      <c r="D55" s="7" t="s">
        <v>29</v>
      </c>
      <c r="E55" s="43" t="s">
        <v>63</v>
      </c>
      <c r="F55" s="44">
        <v>150</v>
      </c>
      <c r="G55" s="44">
        <v>8.6999999999999993</v>
      </c>
      <c r="H55" s="44">
        <v>7.8</v>
      </c>
      <c r="I55" s="44">
        <v>42.6</v>
      </c>
      <c r="J55" s="44">
        <v>279</v>
      </c>
      <c r="K55" s="45">
        <v>508</v>
      </c>
      <c r="L55" s="44"/>
    </row>
    <row r="56" spans="1:12" ht="14.4">
      <c r="A56" s="23"/>
      <c r="B56" s="15"/>
      <c r="C56" s="11"/>
      <c r="D56" s="7" t="s">
        <v>30</v>
      </c>
      <c r="E56" s="43" t="s">
        <v>64</v>
      </c>
      <c r="F56" s="44">
        <v>200</v>
      </c>
      <c r="G56" s="44">
        <v>0.2</v>
      </c>
      <c r="H56" s="44">
        <v>0.1</v>
      </c>
      <c r="I56" s="44">
        <v>33</v>
      </c>
      <c r="J56" s="44">
        <v>138</v>
      </c>
      <c r="K56" s="45">
        <v>634</v>
      </c>
      <c r="L56" s="44"/>
    </row>
    <row r="57" spans="1:12" ht="14.4">
      <c r="A57" s="23"/>
      <c r="B57" s="15"/>
      <c r="C57" s="11"/>
      <c r="D57" s="7" t="s">
        <v>31</v>
      </c>
      <c r="E57" s="43" t="s">
        <v>50</v>
      </c>
      <c r="F57" s="44">
        <v>40</v>
      </c>
      <c r="G57" s="44">
        <v>2.6</v>
      </c>
      <c r="H57" s="44">
        <v>0.4</v>
      </c>
      <c r="I57" s="44">
        <v>19.8</v>
      </c>
      <c r="J57" s="44">
        <v>92</v>
      </c>
      <c r="K57" s="45"/>
      <c r="L57" s="44"/>
    </row>
    <row r="58" spans="1:12" ht="14.4">
      <c r="A58" s="23"/>
      <c r="B58" s="15"/>
      <c r="C58" s="11"/>
      <c r="D58" s="7" t="s">
        <v>32</v>
      </c>
      <c r="E58" s="43"/>
      <c r="F58" s="44"/>
      <c r="G58" s="44"/>
      <c r="H58" s="44"/>
      <c r="I58" s="44"/>
      <c r="J58" s="44"/>
      <c r="K58" s="45"/>
      <c r="L58" s="44"/>
    </row>
    <row r="59" spans="1:12" ht="14.4">
      <c r="A59" s="23"/>
      <c r="B59" s="15"/>
      <c r="C59" s="11"/>
      <c r="D59" s="6"/>
      <c r="E59" s="43"/>
      <c r="F59" s="44"/>
      <c r="G59" s="44"/>
      <c r="H59" s="44"/>
      <c r="I59" s="44"/>
      <c r="J59" s="44"/>
      <c r="K59" s="45"/>
      <c r="L59" s="44"/>
    </row>
    <row r="60" spans="1:12" ht="14.4">
      <c r="A60" s="23"/>
      <c r="B60" s="15"/>
      <c r="C60" s="11"/>
      <c r="D60" s="6"/>
      <c r="E60" s="43"/>
      <c r="F60" s="44"/>
      <c r="G60" s="44"/>
      <c r="H60" s="44"/>
      <c r="I60" s="44"/>
      <c r="J60" s="44"/>
      <c r="K60" s="45"/>
      <c r="L60" s="44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730</v>
      </c>
      <c r="G61" s="19">
        <f t="shared" ref="G61" si="16">SUM(G52:G60)</f>
        <v>21.8</v>
      </c>
      <c r="H61" s="19">
        <f t="shared" ref="H61" si="17">SUM(H52:H60)</f>
        <v>24.6</v>
      </c>
      <c r="I61" s="19">
        <f t="shared" ref="I61" si="18">SUM(I52:I60)</f>
        <v>118.5</v>
      </c>
      <c r="J61" s="19">
        <f t="shared" ref="J61" si="19">SUM(J52:J60)</f>
        <v>790.1</v>
      </c>
      <c r="K61" s="25"/>
      <c r="L61" s="19">
        <f ca="1">SUM(L58:L61)</f>
        <v>0</v>
      </c>
    </row>
    <row r="62" spans="1:12" ht="15" thickBo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1150</v>
      </c>
      <c r="G62" s="32">
        <f>G51+G61</f>
        <v>53.64</v>
      </c>
      <c r="H62" s="32">
        <f>H51+H61</f>
        <v>42.71</v>
      </c>
      <c r="I62" s="32">
        <f>I51+I61</f>
        <v>180.7</v>
      </c>
      <c r="J62" s="32">
        <f>J51+J61</f>
        <v>1338.8000000000002</v>
      </c>
      <c r="K62" s="33"/>
      <c r="L62" s="32">
        <f ca="1">L51+#REF!+L61+#REF!+#REF!+#REF!</f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40" t="s">
        <v>65</v>
      </c>
      <c r="F63" s="41">
        <v>80</v>
      </c>
      <c r="G63" s="41">
        <v>12.7</v>
      </c>
      <c r="H63" s="41">
        <v>11.5</v>
      </c>
      <c r="I63" s="41">
        <v>12.8</v>
      </c>
      <c r="J63" s="41">
        <v>208.8</v>
      </c>
      <c r="K63" s="42">
        <v>451</v>
      </c>
      <c r="L63" s="41"/>
    </row>
    <row r="64" spans="1:12" ht="14.4">
      <c r="A64" s="23"/>
      <c r="B64" s="15"/>
      <c r="C64" s="11"/>
      <c r="D64" s="6"/>
      <c r="E64" s="43" t="s">
        <v>48</v>
      </c>
      <c r="F64" s="44">
        <v>150</v>
      </c>
      <c r="G64" s="44">
        <v>5.0999999999999996</v>
      </c>
      <c r="H64" s="44">
        <v>9.1</v>
      </c>
      <c r="I64" s="44">
        <v>34.200000000000003</v>
      </c>
      <c r="J64" s="44">
        <v>244.5</v>
      </c>
      <c r="K64" s="45">
        <v>516</v>
      </c>
      <c r="L64" s="44"/>
    </row>
    <row r="65" spans="1:12" ht="14.4">
      <c r="A65" s="23"/>
      <c r="B65" s="15"/>
      <c r="C65" s="11"/>
      <c r="D65" s="7" t="s">
        <v>22</v>
      </c>
      <c r="E65" s="43" t="s">
        <v>66</v>
      </c>
      <c r="F65" s="44">
        <v>200</v>
      </c>
      <c r="G65" s="44">
        <v>0.2</v>
      </c>
      <c r="H65" s="44">
        <v>0.1</v>
      </c>
      <c r="I65" s="44">
        <v>15</v>
      </c>
      <c r="J65" s="44">
        <v>60</v>
      </c>
      <c r="K65" s="45">
        <v>685</v>
      </c>
      <c r="L65" s="44"/>
    </row>
    <row r="66" spans="1:12" ht="14.4">
      <c r="A66" s="23"/>
      <c r="B66" s="15"/>
      <c r="C66" s="11"/>
      <c r="D66" s="7" t="s">
        <v>23</v>
      </c>
      <c r="E66" s="43" t="s">
        <v>67</v>
      </c>
      <c r="F66" s="44">
        <v>35</v>
      </c>
      <c r="G66" s="44">
        <v>5</v>
      </c>
      <c r="H66" s="44">
        <v>5</v>
      </c>
      <c r="I66" s="44">
        <v>10.3</v>
      </c>
      <c r="J66" s="44">
        <v>107</v>
      </c>
      <c r="K66" s="45">
        <v>3</v>
      </c>
      <c r="L66" s="44"/>
    </row>
    <row r="67" spans="1:12" ht="14.4">
      <c r="A67" s="23"/>
      <c r="B67" s="15"/>
      <c r="C67" s="11"/>
      <c r="D67" s="7" t="s">
        <v>24</v>
      </c>
      <c r="E67" s="43"/>
      <c r="F67" s="44"/>
      <c r="G67" s="44"/>
      <c r="H67" s="44"/>
      <c r="I67" s="44"/>
      <c r="J67" s="44"/>
      <c r="K67" s="45"/>
      <c r="L67" s="44"/>
    </row>
    <row r="68" spans="1:12" ht="14.4">
      <c r="A68" s="23"/>
      <c r="B68" s="15"/>
      <c r="C68" s="11"/>
      <c r="D68" s="6"/>
      <c r="E68" s="43"/>
      <c r="F68" s="44"/>
      <c r="G68" s="44"/>
      <c r="H68" s="44"/>
      <c r="I68" s="44"/>
      <c r="J68" s="44"/>
      <c r="K68" s="45"/>
      <c r="L68" s="44"/>
    </row>
    <row r="69" spans="1:12" ht="14.4">
      <c r="A69" s="23"/>
      <c r="B69" s="15"/>
      <c r="C69" s="11"/>
      <c r="D69" s="6"/>
      <c r="E69" s="43"/>
      <c r="F69" s="44"/>
      <c r="G69" s="44"/>
      <c r="H69" s="44"/>
      <c r="I69" s="44"/>
      <c r="J69" s="44"/>
      <c r="K69" s="45"/>
      <c r="L69" s="44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465</v>
      </c>
      <c r="G70" s="19">
        <f t="shared" ref="G70" si="20">SUM(G63:G69)</f>
        <v>22.999999999999996</v>
      </c>
      <c r="H70" s="19">
        <f t="shared" ref="H70" si="21">SUM(H63:H69)</f>
        <v>25.700000000000003</v>
      </c>
      <c r="I70" s="19">
        <f t="shared" ref="I70" si="22">SUM(I63:I69)</f>
        <v>72.3</v>
      </c>
      <c r="J70" s="19">
        <f t="shared" ref="J70" si="23">SUM(J63:J69)</f>
        <v>620.29999999999995</v>
      </c>
      <c r="K70" s="25"/>
      <c r="L70" s="19">
        <f t="shared" ref="L70:L89" si="24">SUM(L63:L69)</f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3" t="s">
        <v>45</v>
      </c>
      <c r="F71" s="44">
        <v>40</v>
      </c>
      <c r="G71" s="44">
        <v>0.4</v>
      </c>
      <c r="H71" s="44">
        <v>0.1</v>
      </c>
      <c r="I71" s="44">
        <v>1.5</v>
      </c>
      <c r="J71" s="44">
        <v>10.6</v>
      </c>
      <c r="K71" s="45" t="s">
        <v>94</v>
      </c>
      <c r="L71" s="44"/>
    </row>
    <row r="72" spans="1:12" ht="14.4">
      <c r="A72" s="23"/>
      <c r="B72" s="15"/>
      <c r="C72" s="11"/>
      <c r="D72" s="7" t="s">
        <v>27</v>
      </c>
      <c r="E72" s="43" t="s">
        <v>68</v>
      </c>
      <c r="F72" s="44">
        <v>200</v>
      </c>
      <c r="G72" s="44">
        <v>4.5999999999999996</v>
      </c>
      <c r="H72" s="44">
        <v>4.5999999999999996</v>
      </c>
      <c r="I72" s="44">
        <v>16.399999999999999</v>
      </c>
      <c r="J72" s="44">
        <v>121.8</v>
      </c>
      <c r="K72" s="45">
        <v>133</v>
      </c>
      <c r="L72" s="44"/>
    </row>
    <row r="73" spans="1:12" ht="14.4">
      <c r="A73" s="23"/>
      <c r="B73" s="15"/>
      <c r="C73" s="11"/>
      <c r="D73" s="7" t="s">
        <v>28</v>
      </c>
      <c r="E73" s="43" t="s">
        <v>69</v>
      </c>
      <c r="F73" s="44">
        <v>175</v>
      </c>
      <c r="G73" s="44">
        <v>12.8</v>
      </c>
      <c r="H73" s="44">
        <v>10.7</v>
      </c>
      <c r="I73" s="44">
        <v>15.2</v>
      </c>
      <c r="J73" s="44">
        <v>208</v>
      </c>
      <c r="K73" s="45">
        <v>289</v>
      </c>
      <c r="L73" s="44"/>
    </row>
    <row r="74" spans="1:12" ht="14.4">
      <c r="A74" s="23"/>
      <c r="B74" s="15"/>
      <c r="C74" s="11"/>
      <c r="D74" s="7" t="s">
        <v>29</v>
      </c>
      <c r="E74" s="43"/>
      <c r="F74" s="44"/>
      <c r="G74" s="44"/>
      <c r="H74" s="44"/>
      <c r="I74" s="44"/>
      <c r="J74" s="44"/>
      <c r="K74" s="45"/>
      <c r="L74" s="44"/>
    </row>
    <row r="75" spans="1:12" ht="14.4">
      <c r="A75" s="23"/>
      <c r="B75" s="15"/>
      <c r="C75" s="11"/>
      <c r="D75" s="7" t="s">
        <v>30</v>
      </c>
      <c r="E75" s="43" t="s">
        <v>49</v>
      </c>
      <c r="F75" s="44">
        <v>200</v>
      </c>
      <c r="G75" s="44">
        <v>0.4</v>
      </c>
      <c r="H75" s="44">
        <v>0</v>
      </c>
      <c r="I75" s="44">
        <v>49.6</v>
      </c>
      <c r="J75" s="44">
        <v>142</v>
      </c>
      <c r="K75" s="45">
        <v>631</v>
      </c>
      <c r="L75" s="44"/>
    </row>
    <row r="76" spans="1:12" ht="14.4">
      <c r="A76" s="23"/>
      <c r="B76" s="15"/>
      <c r="C76" s="11"/>
      <c r="D76" s="7" t="s">
        <v>31</v>
      </c>
      <c r="E76" s="43" t="s">
        <v>89</v>
      </c>
      <c r="F76" s="44">
        <v>50</v>
      </c>
      <c r="G76" s="44">
        <v>3.3</v>
      </c>
      <c r="H76" s="44">
        <v>7.2</v>
      </c>
      <c r="I76" s="44">
        <v>20.5</v>
      </c>
      <c r="J76" s="44">
        <v>160</v>
      </c>
      <c r="K76" s="45">
        <v>426</v>
      </c>
      <c r="L76" s="44"/>
    </row>
    <row r="77" spans="1:12" ht="14.4">
      <c r="A77" s="23"/>
      <c r="B77" s="15"/>
      <c r="C77" s="11"/>
      <c r="D77" s="7" t="s">
        <v>32</v>
      </c>
      <c r="E77" s="43" t="s">
        <v>50</v>
      </c>
      <c r="F77" s="44">
        <v>30</v>
      </c>
      <c r="G77" s="44">
        <v>2</v>
      </c>
      <c r="H77" s="44">
        <v>0.3</v>
      </c>
      <c r="I77" s="44">
        <v>14.9</v>
      </c>
      <c r="J77" s="44">
        <v>69</v>
      </c>
      <c r="K77" s="45"/>
      <c r="L77" s="44"/>
    </row>
    <row r="78" spans="1:12" ht="14.4">
      <c r="A78" s="23"/>
      <c r="B78" s="15"/>
      <c r="C78" s="11"/>
      <c r="D78" s="6"/>
      <c r="E78" s="43"/>
      <c r="F78" s="44"/>
      <c r="G78" s="44"/>
      <c r="H78" s="44"/>
      <c r="I78" s="44"/>
      <c r="J78" s="44"/>
      <c r="K78" s="45"/>
      <c r="L78" s="44"/>
    </row>
    <row r="79" spans="1:12" ht="14.4">
      <c r="A79" s="23"/>
      <c r="B79" s="15"/>
      <c r="C79" s="11"/>
      <c r="D79" s="6"/>
      <c r="E79" s="43"/>
      <c r="F79" s="44"/>
      <c r="G79" s="44"/>
      <c r="H79" s="44"/>
      <c r="I79" s="44"/>
      <c r="J79" s="44"/>
      <c r="K79" s="45"/>
      <c r="L79" s="44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695</v>
      </c>
      <c r="G80" s="19">
        <f t="shared" ref="G80" si="25">SUM(G71:G79)</f>
        <v>23.5</v>
      </c>
      <c r="H80" s="19">
        <f t="shared" ref="H80" si="26">SUM(H71:H79)</f>
        <v>22.9</v>
      </c>
      <c r="I80" s="19">
        <f t="shared" ref="I80" si="27">SUM(I71:I79)</f>
        <v>118.1</v>
      </c>
      <c r="J80" s="19">
        <f t="shared" ref="J80" si="28">SUM(J71:J79)</f>
        <v>711.4</v>
      </c>
      <c r="K80" s="25"/>
      <c r="L80" s="19">
        <f ca="1">SUM(L77:L80)</f>
        <v>0</v>
      </c>
    </row>
    <row r="81" spans="1:12" ht="15" thickBo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1160</v>
      </c>
      <c r="G81" s="32">
        <f>G70+G80</f>
        <v>46.5</v>
      </c>
      <c r="H81" s="32">
        <f>H70+H80</f>
        <v>48.6</v>
      </c>
      <c r="I81" s="32">
        <f>I70+I80</f>
        <v>190.39999999999998</v>
      </c>
      <c r="J81" s="32">
        <f>J70+J80</f>
        <v>1331.6999999999998</v>
      </c>
      <c r="K81" s="33"/>
      <c r="L81" s="32">
        <f ca="1">L70+#REF!+L80+#REF!+#REF!+#REF!</f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40" t="s">
        <v>70</v>
      </c>
      <c r="F82" s="41">
        <v>150</v>
      </c>
      <c r="G82" s="41">
        <v>6.2</v>
      </c>
      <c r="H82" s="41">
        <v>6.8</v>
      </c>
      <c r="I82" s="41">
        <v>52.5</v>
      </c>
      <c r="J82" s="41">
        <v>318</v>
      </c>
      <c r="K82" s="42">
        <v>728</v>
      </c>
      <c r="L82" s="41"/>
    </row>
    <row r="83" spans="1:12" ht="14.4">
      <c r="A83" s="23"/>
      <c r="B83" s="15"/>
      <c r="C83" s="11"/>
      <c r="D83" s="6"/>
      <c r="E83" s="43" t="s">
        <v>71</v>
      </c>
      <c r="F83" s="44">
        <v>125</v>
      </c>
      <c r="G83" s="44">
        <v>3.5</v>
      </c>
      <c r="H83" s="44">
        <v>3.1</v>
      </c>
      <c r="I83" s="44">
        <v>17.3</v>
      </c>
      <c r="J83" s="44">
        <v>112.5</v>
      </c>
      <c r="K83" s="45"/>
      <c r="L83" s="44"/>
    </row>
    <row r="84" spans="1:12" ht="14.4">
      <c r="A84" s="23"/>
      <c r="B84" s="15"/>
      <c r="C84" s="11"/>
      <c r="D84" s="7" t="s">
        <v>22</v>
      </c>
      <c r="E84" s="43" t="s">
        <v>72</v>
      </c>
      <c r="F84" s="44">
        <v>200</v>
      </c>
      <c r="G84" s="44">
        <v>0.2</v>
      </c>
      <c r="H84" s="44">
        <v>0.1</v>
      </c>
      <c r="I84" s="44">
        <v>10</v>
      </c>
      <c r="J84" s="44">
        <v>40</v>
      </c>
      <c r="K84" s="45">
        <v>685</v>
      </c>
      <c r="L84" s="44"/>
    </row>
    <row r="85" spans="1:12" ht="14.4">
      <c r="A85" s="23"/>
      <c r="B85" s="15"/>
      <c r="C85" s="11"/>
      <c r="D85" s="7" t="s">
        <v>23</v>
      </c>
      <c r="E85" s="43"/>
      <c r="F85" s="44"/>
      <c r="G85" s="44"/>
      <c r="H85" s="44"/>
      <c r="I85" s="44"/>
      <c r="J85" s="44"/>
      <c r="K85" s="45"/>
      <c r="L85" s="44"/>
    </row>
    <row r="86" spans="1:12" ht="14.4">
      <c r="A86" s="23"/>
      <c r="B86" s="15"/>
      <c r="C86" s="11"/>
      <c r="D86" s="7" t="s">
        <v>24</v>
      </c>
      <c r="E86" s="43"/>
      <c r="F86" s="44"/>
      <c r="G86" s="44"/>
      <c r="H86" s="44"/>
      <c r="I86" s="44"/>
      <c r="J86" s="44"/>
      <c r="K86" s="45"/>
      <c r="L86" s="44"/>
    </row>
    <row r="87" spans="1:12" ht="14.4">
      <c r="A87" s="23"/>
      <c r="B87" s="15"/>
      <c r="C87" s="11"/>
      <c r="D87" s="6"/>
      <c r="E87" s="43"/>
      <c r="F87" s="44"/>
      <c r="G87" s="44"/>
      <c r="H87" s="44"/>
      <c r="I87" s="44"/>
      <c r="J87" s="44"/>
      <c r="K87" s="45"/>
      <c r="L87" s="44"/>
    </row>
    <row r="88" spans="1:12" ht="14.4">
      <c r="A88" s="23"/>
      <c r="B88" s="15"/>
      <c r="C88" s="11"/>
      <c r="D88" s="6"/>
      <c r="E88" s="43"/>
      <c r="F88" s="44"/>
      <c r="G88" s="44"/>
      <c r="H88" s="44"/>
      <c r="I88" s="44"/>
      <c r="J88" s="44"/>
      <c r="K88" s="45"/>
      <c r="L88" s="44"/>
    </row>
    <row r="89" spans="1:12" ht="15.75" customHeight="1">
      <c r="A89" s="24"/>
      <c r="B89" s="17"/>
      <c r="C89" s="8"/>
      <c r="D89" s="18" t="s">
        <v>33</v>
      </c>
      <c r="E89" s="9"/>
      <c r="F89" s="19">
        <f>SUM(F82:F88)</f>
        <v>475</v>
      </c>
      <c r="G89" s="19">
        <f t="shared" ref="G89" si="29">SUM(G82:G88)</f>
        <v>9.8999999999999986</v>
      </c>
      <c r="H89" s="19">
        <f t="shared" ref="H89" si="30">SUM(H82:H88)</f>
        <v>10</v>
      </c>
      <c r="I89" s="19">
        <f t="shared" ref="I89" si="31">SUM(I82:I88)</f>
        <v>79.8</v>
      </c>
      <c r="J89" s="19">
        <f t="shared" ref="J89" si="32">SUM(J82:J88)</f>
        <v>470.5</v>
      </c>
      <c r="K89" s="25"/>
      <c r="L89" s="19">
        <f t="shared" si="24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3" t="s">
        <v>45</v>
      </c>
      <c r="F90" s="44">
        <v>20</v>
      </c>
      <c r="G90" s="44">
        <v>0.2</v>
      </c>
      <c r="H90" s="44">
        <v>0</v>
      </c>
      <c r="I90" s="44">
        <v>0.5</v>
      </c>
      <c r="J90" s="44">
        <v>2.8</v>
      </c>
      <c r="K90" s="45" t="s">
        <v>94</v>
      </c>
      <c r="L90" s="44"/>
    </row>
    <row r="91" spans="1:12" ht="14.4">
      <c r="A91" s="23"/>
      <c r="B91" s="15"/>
      <c r="C91" s="11"/>
      <c r="D91" s="7" t="s">
        <v>27</v>
      </c>
      <c r="E91" s="43" t="s">
        <v>73</v>
      </c>
      <c r="F91" s="44">
        <v>200</v>
      </c>
      <c r="G91" s="44">
        <v>2.7</v>
      </c>
      <c r="H91" s="44">
        <v>4.7</v>
      </c>
      <c r="I91" s="44">
        <v>8.6</v>
      </c>
      <c r="J91" s="44">
        <v>89.2</v>
      </c>
      <c r="K91" s="45">
        <v>135</v>
      </c>
      <c r="L91" s="44"/>
    </row>
    <row r="92" spans="1:12" ht="14.4">
      <c r="A92" s="23"/>
      <c r="B92" s="15"/>
      <c r="C92" s="11"/>
      <c r="D92" s="7" t="s">
        <v>28</v>
      </c>
      <c r="E92" s="43" t="s">
        <v>74</v>
      </c>
      <c r="F92" s="44">
        <v>80</v>
      </c>
      <c r="G92" s="44">
        <v>7</v>
      </c>
      <c r="H92" s="44">
        <v>5.7</v>
      </c>
      <c r="I92" s="44">
        <v>8.9</v>
      </c>
      <c r="J92" s="44">
        <v>118.4</v>
      </c>
      <c r="K92" s="45">
        <v>394</v>
      </c>
      <c r="L92" s="44"/>
    </row>
    <row r="93" spans="1:12" ht="14.4">
      <c r="A93" s="23"/>
      <c r="B93" s="15"/>
      <c r="C93" s="11"/>
      <c r="D93" s="7" t="s">
        <v>29</v>
      </c>
      <c r="E93" s="43" t="s">
        <v>52</v>
      </c>
      <c r="F93" s="44">
        <v>150</v>
      </c>
      <c r="G93" s="44">
        <v>3.2</v>
      </c>
      <c r="H93" s="44">
        <v>6.8</v>
      </c>
      <c r="I93" s="44">
        <v>21.9</v>
      </c>
      <c r="J93" s="44">
        <v>163.5</v>
      </c>
      <c r="K93" s="45">
        <v>520</v>
      </c>
      <c r="L93" s="44"/>
    </row>
    <row r="94" spans="1:12" ht="14.4">
      <c r="A94" s="23"/>
      <c r="B94" s="15"/>
      <c r="C94" s="11"/>
      <c r="D94" s="7" t="s">
        <v>30</v>
      </c>
      <c r="E94" s="43" t="s">
        <v>75</v>
      </c>
      <c r="F94" s="44">
        <v>200</v>
      </c>
      <c r="G94" s="44">
        <v>0.2</v>
      </c>
      <c r="H94" s="44">
        <v>0</v>
      </c>
      <c r="I94" s="44">
        <v>35.4</v>
      </c>
      <c r="J94" s="44">
        <v>142</v>
      </c>
      <c r="K94" s="45">
        <v>632</v>
      </c>
      <c r="L94" s="44"/>
    </row>
    <row r="95" spans="1:12" ht="14.4">
      <c r="A95" s="23"/>
      <c r="B95" s="15"/>
      <c r="C95" s="11"/>
      <c r="D95" s="7" t="s">
        <v>31</v>
      </c>
      <c r="E95" s="43" t="s">
        <v>89</v>
      </c>
      <c r="F95" s="44">
        <v>50</v>
      </c>
      <c r="G95" s="44">
        <v>3.7</v>
      </c>
      <c r="H95" s="44">
        <v>6.3</v>
      </c>
      <c r="I95" s="44">
        <v>22</v>
      </c>
      <c r="J95" s="44">
        <v>159</v>
      </c>
      <c r="K95" s="45">
        <v>424</v>
      </c>
      <c r="L95" s="44"/>
    </row>
    <row r="96" spans="1:12" ht="14.4">
      <c r="A96" s="23"/>
      <c r="B96" s="15"/>
      <c r="C96" s="11"/>
      <c r="D96" s="7" t="s">
        <v>32</v>
      </c>
      <c r="E96" s="43" t="s">
        <v>50</v>
      </c>
      <c r="F96" s="44">
        <v>20</v>
      </c>
      <c r="G96" s="44">
        <v>1.3</v>
      </c>
      <c r="H96" s="44">
        <v>0.2</v>
      </c>
      <c r="I96" s="44">
        <v>9.9</v>
      </c>
      <c r="J96" s="44">
        <v>46</v>
      </c>
      <c r="K96" s="45"/>
      <c r="L96" s="44"/>
    </row>
    <row r="97" spans="1:12" ht="14.4">
      <c r="A97" s="23"/>
      <c r="B97" s="15"/>
      <c r="C97" s="11"/>
      <c r="D97" s="6"/>
      <c r="E97" s="43"/>
      <c r="F97" s="44"/>
      <c r="G97" s="44"/>
      <c r="H97" s="44"/>
      <c r="I97" s="44"/>
      <c r="J97" s="44"/>
      <c r="K97" s="45"/>
      <c r="L97" s="44"/>
    </row>
    <row r="98" spans="1:12" ht="14.4">
      <c r="A98" s="23"/>
      <c r="B98" s="15"/>
      <c r="C98" s="11"/>
      <c r="D98" s="6"/>
      <c r="E98" s="43"/>
      <c r="F98" s="44"/>
      <c r="G98" s="44"/>
      <c r="H98" s="44"/>
      <c r="I98" s="44"/>
      <c r="J98" s="44"/>
      <c r="K98" s="45"/>
      <c r="L98" s="44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33">SUM(G90:G98)</f>
        <v>18.3</v>
      </c>
      <c r="H99" s="19">
        <f t="shared" ref="H99" si="34">SUM(H90:H98)</f>
        <v>23.7</v>
      </c>
      <c r="I99" s="19">
        <f t="shared" ref="I99" si="35">SUM(I90:I98)</f>
        <v>107.2</v>
      </c>
      <c r="J99" s="19">
        <f t="shared" ref="J99" si="36">SUM(J90:J98)</f>
        <v>720.9</v>
      </c>
      <c r="K99" s="25"/>
      <c r="L99" s="19">
        <f ca="1">SUM(L96:L99)</f>
        <v>0</v>
      </c>
    </row>
    <row r="100" spans="1:12" ht="15" thickBo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1195</v>
      </c>
      <c r="G100" s="32">
        <f>G89+G99</f>
        <v>28.2</v>
      </c>
      <c r="H100" s="32">
        <f>H89+H99</f>
        <v>33.700000000000003</v>
      </c>
      <c r="I100" s="32">
        <f>I89+I99</f>
        <v>187</v>
      </c>
      <c r="J100" s="32">
        <f>J89+J99</f>
        <v>1191.4000000000001</v>
      </c>
      <c r="K100" s="33"/>
      <c r="L100" s="32">
        <f ca="1">L89+#REF!+L99+#REF!+#REF!+#REF!</f>
        <v>0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40" t="s">
        <v>76</v>
      </c>
      <c r="F101" s="41">
        <v>150</v>
      </c>
      <c r="G101" s="41">
        <v>4.0999999999999996</v>
      </c>
      <c r="H101" s="41">
        <v>7.6</v>
      </c>
      <c r="I101" s="41">
        <v>29.6</v>
      </c>
      <c r="J101" s="41">
        <v>204.5</v>
      </c>
      <c r="K101" s="42">
        <v>175</v>
      </c>
      <c r="L101" s="41"/>
    </row>
    <row r="102" spans="1:12" ht="14.4">
      <c r="A102" s="23"/>
      <c r="B102" s="15"/>
      <c r="C102" s="11"/>
      <c r="D102" s="6"/>
      <c r="E102" s="43"/>
      <c r="F102" s="44"/>
      <c r="G102" s="44"/>
      <c r="H102" s="44"/>
      <c r="I102" s="44"/>
      <c r="J102" s="44"/>
      <c r="K102" s="45"/>
      <c r="L102" s="44"/>
    </row>
    <row r="103" spans="1:12" ht="14.4">
      <c r="A103" s="23"/>
      <c r="B103" s="15"/>
      <c r="C103" s="11"/>
      <c r="D103" s="7" t="s">
        <v>22</v>
      </c>
      <c r="E103" s="43" t="s">
        <v>43</v>
      </c>
      <c r="F103" s="44">
        <v>200</v>
      </c>
      <c r="G103" s="44">
        <v>4.9000000000000004</v>
      </c>
      <c r="H103" s="44">
        <v>5</v>
      </c>
      <c r="I103" s="44">
        <v>32.5</v>
      </c>
      <c r="J103" s="44">
        <v>190</v>
      </c>
      <c r="K103" s="45">
        <v>694</v>
      </c>
      <c r="L103" s="44"/>
    </row>
    <row r="104" spans="1:12" ht="14.4">
      <c r="A104" s="23"/>
      <c r="B104" s="15"/>
      <c r="C104" s="11"/>
      <c r="D104" s="7" t="s">
        <v>23</v>
      </c>
      <c r="E104" s="43" t="s">
        <v>44</v>
      </c>
      <c r="F104" s="44">
        <v>75</v>
      </c>
      <c r="G104" s="44">
        <v>10</v>
      </c>
      <c r="H104" s="44">
        <v>8</v>
      </c>
      <c r="I104" s="44">
        <v>15</v>
      </c>
      <c r="J104" s="44">
        <v>176.6</v>
      </c>
      <c r="K104" s="45">
        <v>11</v>
      </c>
      <c r="L104" s="44"/>
    </row>
    <row r="105" spans="1:12" ht="14.4">
      <c r="A105" s="23"/>
      <c r="B105" s="15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  <c r="L105" s="44"/>
    </row>
    <row r="106" spans="1:12" ht="14.4">
      <c r="A106" s="23"/>
      <c r="B106" s="15"/>
      <c r="C106" s="11"/>
      <c r="D106" s="6"/>
      <c r="E106" s="43"/>
      <c r="F106" s="44"/>
      <c r="G106" s="44"/>
      <c r="H106" s="44"/>
      <c r="I106" s="44"/>
      <c r="J106" s="44"/>
      <c r="K106" s="45"/>
      <c r="L106" s="44"/>
    </row>
    <row r="107" spans="1:12" ht="14.4">
      <c r="A107" s="23"/>
      <c r="B107" s="15"/>
      <c r="C107" s="11"/>
      <c r="D107" s="6"/>
      <c r="E107" s="43"/>
      <c r="F107" s="44"/>
      <c r="G107" s="44"/>
      <c r="H107" s="44"/>
      <c r="I107" s="44"/>
      <c r="J107" s="44"/>
      <c r="K107" s="45"/>
      <c r="L107" s="44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425</v>
      </c>
      <c r="G108" s="19">
        <f t="shared" ref="G108" si="37">SUM(G101:G107)</f>
        <v>19</v>
      </c>
      <c r="H108" s="19">
        <f t="shared" ref="H108" si="38">SUM(H101:H107)</f>
        <v>20.6</v>
      </c>
      <c r="I108" s="19">
        <f t="shared" ref="I108" si="39">SUM(I101:I107)</f>
        <v>77.099999999999994</v>
      </c>
      <c r="J108" s="19">
        <f t="shared" ref="J108" si="40">SUM(J101:J107)</f>
        <v>571.1</v>
      </c>
      <c r="K108" s="25"/>
      <c r="L108" s="19">
        <f t="shared" ref="L108:L127" si="41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3" t="s">
        <v>45</v>
      </c>
      <c r="F109" s="44">
        <v>20</v>
      </c>
      <c r="G109" s="44">
        <v>0.2</v>
      </c>
      <c r="H109" s="44">
        <v>0</v>
      </c>
      <c r="I109" s="44">
        <v>0.5</v>
      </c>
      <c r="J109" s="44">
        <v>2.8</v>
      </c>
      <c r="K109" s="45" t="s">
        <v>94</v>
      </c>
      <c r="L109" s="44"/>
    </row>
    <row r="110" spans="1:12" ht="14.4">
      <c r="A110" s="23"/>
      <c r="B110" s="15"/>
      <c r="C110" s="11"/>
      <c r="D110" s="7" t="s">
        <v>27</v>
      </c>
      <c r="E110" s="43" t="s">
        <v>77</v>
      </c>
      <c r="F110" s="44">
        <v>250</v>
      </c>
      <c r="G110" s="44">
        <v>2.2999999999999998</v>
      </c>
      <c r="H110" s="44">
        <v>6.7</v>
      </c>
      <c r="I110" s="44">
        <v>13.4</v>
      </c>
      <c r="J110" s="44">
        <v>122.2</v>
      </c>
      <c r="K110" s="45">
        <v>110</v>
      </c>
      <c r="L110" s="44"/>
    </row>
    <row r="111" spans="1:12" ht="14.4">
      <c r="A111" s="23"/>
      <c r="B111" s="15"/>
      <c r="C111" s="11"/>
      <c r="D111" s="7" t="s">
        <v>28</v>
      </c>
      <c r="E111" s="43" t="s">
        <v>51</v>
      </c>
      <c r="F111" s="44">
        <v>80</v>
      </c>
      <c r="G111" s="44">
        <v>14.9</v>
      </c>
      <c r="H111" s="44">
        <v>11.4</v>
      </c>
      <c r="I111" s="44">
        <v>13.6</v>
      </c>
      <c r="J111" s="44">
        <v>216</v>
      </c>
      <c r="K111" s="45">
        <v>498</v>
      </c>
      <c r="L111" s="44"/>
    </row>
    <row r="112" spans="1:12" ht="14.4">
      <c r="A112" s="23"/>
      <c r="B112" s="15"/>
      <c r="C112" s="11"/>
      <c r="D112" s="7" t="s">
        <v>29</v>
      </c>
      <c r="E112" s="43" t="s">
        <v>57</v>
      </c>
      <c r="F112" s="44">
        <v>150</v>
      </c>
      <c r="G112" s="44">
        <v>3.8</v>
      </c>
      <c r="H112" s="44">
        <v>6.1</v>
      </c>
      <c r="I112" s="44">
        <v>38.9</v>
      </c>
      <c r="J112" s="44">
        <v>228</v>
      </c>
      <c r="K112" s="45">
        <v>511</v>
      </c>
      <c r="L112" s="44"/>
    </row>
    <row r="113" spans="1:12" ht="14.4">
      <c r="A113" s="23"/>
      <c r="B113" s="15"/>
      <c r="C113" s="11"/>
      <c r="D113" s="7" t="s">
        <v>30</v>
      </c>
      <c r="E113" s="43" t="s">
        <v>78</v>
      </c>
      <c r="F113" s="44">
        <v>200</v>
      </c>
      <c r="G113" s="44">
        <v>0.2</v>
      </c>
      <c r="H113" s="44">
        <v>0</v>
      </c>
      <c r="I113" s="44">
        <v>35.4</v>
      </c>
      <c r="J113" s="44">
        <v>142</v>
      </c>
      <c r="K113" s="45">
        <v>632</v>
      </c>
      <c r="L113" s="44"/>
    </row>
    <row r="114" spans="1:12" ht="14.4">
      <c r="A114" s="23"/>
      <c r="B114" s="15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  <c r="L114" s="44"/>
    </row>
    <row r="115" spans="1:12" ht="15" customHeight="1">
      <c r="A115" s="23"/>
      <c r="B115" s="15"/>
      <c r="C115" s="11"/>
      <c r="D115" s="7" t="s">
        <v>32</v>
      </c>
      <c r="E115" s="43" t="s">
        <v>50</v>
      </c>
      <c r="F115" s="44">
        <v>20</v>
      </c>
      <c r="G115" s="44">
        <v>1.3</v>
      </c>
      <c r="H115" s="44">
        <v>0.2</v>
      </c>
      <c r="I115" s="44">
        <v>9.9</v>
      </c>
      <c r="J115" s="44">
        <v>46</v>
      </c>
      <c r="K115" s="45"/>
      <c r="L115" s="44"/>
    </row>
    <row r="116" spans="1:12" ht="14.4">
      <c r="A116" s="23"/>
      <c r="B116" s="15"/>
      <c r="C116" s="11"/>
      <c r="D116" s="6"/>
      <c r="E116" s="43"/>
      <c r="F116" s="44"/>
      <c r="G116" s="44"/>
      <c r="H116" s="44"/>
      <c r="I116" s="44"/>
      <c r="J116" s="44"/>
      <c r="K116" s="45"/>
      <c r="L116" s="44"/>
    </row>
    <row r="117" spans="1:12" ht="14.4">
      <c r="A117" s="23"/>
      <c r="B117" s="15"/>
      <c r="C117" s="11"/>
      <c r="D117" s="6"/>
      <c r="E117" s="43"/>
      <c r="F117" s="44"/>
      <c r="G117" s="44"/>
      <c r="H117" s="44"/>
      <c r="I117" s="44"/>
      <c r="J117" s="44"/>
      <c r="K117" s="45"/>
      <c r="L117" s="44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" si="42">SUM(G109:G117)</f>
        <v>22.7</v>
      </c>
      <c r="H118" s="19">
        <f t="shared" ref="H118" si="43">SUM(H109:H117)</f>
        <v>24.400000000000002</v>
      </c>
      <c r="I118" s="19">
        <f t="shared" ref="I118" si="44">SUM(I109:I117)</f>
        <v>111.70000000000002</v>
      </c>
      <c r="J118" s="19">
        <f t="shared" ref="J118" si="45">SUM(J109:J117)</f>
        <v>757</v>
      </c>
      <c r="K118" s="25"/>
      <c r="L118" s="19">
        <f ca="1">SUM(L115:L118)</f>
        <v>0</v>
      </c>
    </row>
    <row r="119" spans="1:12" ht="15" thickBot="1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1145</v>
      </c>
      <c r="G119" s="32">
        <f>G108+G118</f>
        <v>41.7</v>
      </c>
      <c r="H119" s="32">
        <f>H108+H118</f>
        <v>45</v>
      </c>
      <c r="I119" s="32">
        <f>I108+I118</f>
        <v>188.8</v>
      </c>
      <c r="J119" s="32">
        <f>J108+J118</f>
        <v>1328.1</v>
      </c>
      <c r="K119" s="33"/>
      <c r="L119" s="32">
        <f ca="1">L108+#REF!+L118+#REF!+#REF!+#REF!</f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40" t="s">
        <v>62</v>
      </c>
      <c r="F120" s="41">
        <v>120</v>
      </c>
      <c r="G120" s="41">
        <v>11.7</v>
      </c>
      <c r="H120" s="41">
        <v>14.6</v>
      </c>
      <c r="I120" s="41">
        <v>11.1</v>
      </c>
      <c r="J120" s="41">
        <v>222.5</v>
      </c>
      <c r="K120" s="42" t="s">
        <v>96</v>
      </c>
      <c r="L120" s="41"/>
    </row>
    <row r="121" spans="1:12" ht="14.4">
      <c r="A121" s="14"/>
      <c r="B121" s="15"/>
      <c r="C121" s="11"/>
      <c r="D121" s="6"/>
      <c r="E121" s="43" t="s">
        <v>48</v>
      </c>
      <c r="F121" s="44">
        <v>150</v>
      </c>
      <c r="G121" s="44">
        <v>5.0999999999999996</v>
      </c>
      <c r="H121" s="44">
        <v>9.1</v>
      </c>
      <c r="I121" s="44">
        <v>34.200000000000003</v>
      </c>
      <c r="J121" s="44">
        <v>244.5</v>
      </c>
      <c r="K121" s="45">
        <v>516</v>
      </c>
      <c r="L121" s="44"/>
    </row>
    <row r="122" spans="1:12" ht="14.4">
      <c r="A122" s="14"/>
      <c r="B122" s="15"/>
      <c r="C122" s="11"/>
      <c r="D122" s="7" t="s">
        <v>22</v>
      </c>
      <c r="E122" s="43" t="s">
        <v>53</v>
      </c>
      <c r="F122" s="44">
        <v>205</v>
      </c>
      <c r="G122" s="44">
        <v>0.3</v>
      </c>
      <c r="H122" s="44">
        <v>0.1</v>
      </c>
      <c r="I122" s="44">
        <v>15.2</v>
      </c>
      <c r="J122" s="44">
        <v>62</v>
      </c>
      <c r="K122" s="45">
        <v>686</v>
      </c>
      <c r="L122" s="44"/>
    </row>
    <row r="123" spans="1:12" ht="14.4">
      <c r="A123" s="14"/>
      <c r="B123" s="15"/>
      <c r="C123" s="11"/>
      <c r="D123" s="7" t="s">
        <v>23</v>
      </c>
      <c r="E123" s="43" t="s">
        <v>67</v>
      </c>
      <c r="F123" s="44">
        <v>35</v>
      </c>
      <c r="G123" s="44">
        <v>5</v>
      </c>
      <c r="H123" s="44">
        <v>5</v>
      </c>
      <c r="I123" s="44">
        <v>10.3</v>
      </c>
      <c r="J123" s="44">
        <v>107</v>
      </c>
      <c r="K123" s="45">
        <v>3</v>
      </c>
      <c r="L123" s="44"/>
    </row>
    <row r="124" spans="1:12" ht="14.4">
      <c r="A124" s="14"/>
      <c r="B124" s="15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  <c r="L124" s="44"/>
    </row>
    <row r="125" spans="1:12" ht="14.4">
      <c r="A125" s="14"/>
      <c r="B125" s="15"/>
      <c r="C125" s="11"/>
      <c r="D125" s="6"/>
      <c r="E125" s="43"/>
      <c r="F125" s="44"/>
      <c r="G125" s="44"/>
      <c r="H125" s="44"/>
      <c r="I125" s="44"/>
      <c r="J125" s="44"/>
      <c r="K125" s="45"/>
      <c r="L125" s="44"/>
    </row>
    <row r="126" spans="1:12" ht="14.4">
      <c r="A126" s="14"/>
      <c r="B126" s="15"/>
      <c r="C126" s="11"/>
      <c r="D126" s="6"/>
      <c r="E126" s="43"/>
      <c r="F126" s="44"/>
      <c r="G126" s="44"/>
      <c r="H126" s="44"/>
      <c r="I126" s="44"/>
      <c r="J126" s="44"/>
      <c r="K126" s="45"/>
      <c r="L126" s="44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" si="46">SUM(G120:G126)</f>
        <v>22.099999999999998</v>
      </c>
      <c r="H127" s="19">
        <f t="shared" ref="H127" si="47">SUM(H120:H126)</f>
        <v>28.8</v>
      </c>
      <c r="I127" s="19">
        <f t="shared" ref="I127" si="48">SUM(I120:I126)</f>
        <v>70.8</v>
      </c>
      <c r="J127" s="19">
        <f t="shared" ref="J127" si="49">SUM(J120:J126)</f>
        <v>636</v>
      </c>
      <c r="K127" s="25"/>
      <c r="L127" s="19">
        <f t="shared" si="41"/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3" t="s">
        <v>45</v>
      </c>
      <c r="F128" s="44">
        <v>30</v>
      </c>
      <c r="G128" s="44">
        <v>0.3</v>
      </c>
      <c r="H128" s="44">
        <v>0</v>
      </c>
      <c r="I128" s="44">
        <v>1.1000000000000001</v>
      </c>
      <c r="J128" s="44">
        <v>7.2</v>
      </c>
      <c r="K128" s="45" t="s">
        <v>94</v>
      </c>
      <c r="L128" s="44"/>
    </row>
    <row r="129" spans="1:12" ht="14.4">
      <c r="A129" s="14"/>
      <c r="B129" s="15"/>
      <c r="C129" s="11"/>
      <c r="D129" s="7" t="s">
        <v>27</v>
      </c>
      <c r="E129" s="43" t="s">
        <v>79</v>
      </c>
      <c r="F129" s="44">
        <v>250</v>
      </c>
      <c r="G129" s="44">
        <v>6.2</v>
      </c>
      <c r="H129" s="44">
        <v>5.6</v>
      </c>
      <c r="I129" s="44">
        <v>22.3</v>
      </c>
      <c r="J129" s="44">
        <v>167</v>
      </c>
      <c r="K129" s="45">
        <v>139</v>
      </c>
      <c r="L129" s="44"/>
    </row>
    <row r="130" spans="1:12" ht="14.4">
      <c r="A130" s="14"/>
      <c r="B130" s="15"/>
      <c r="C130" s="11"/>
      <c r="D130" s="7" t="s">
        <v>28</v>
      </c>
      <c r="E130" s="43" t="s">
        <v>80</v>
      </c>
      <c r="F130" s="44">
        <v>80</v>
      </c>
      <c r="G130" s="44">
        <v>8.5</v>
      </c>
      <c r="H130" s="44">
        <v>22.6</v>
      </c>
      <c r="I130" s="44">
        <v>2.2999999999999998</v>
      </c>
      <c r="J130" s="44">
        <v>247.2</v>
      </c>
      <c r="K130" s="45">
        <v>260</v>
      </c>
      <c r="L130" s="44"/>
    </row>
    <row r="131" spans="1:12" ht="15.75" customHeight="1">
      <c r="A131" s="14"/>
      <c r="B131" s="15"/>
      <c r="C131" s="11"/>
      <c r="D131" s="7" t="s">
        <v>29</v>
      </c>
      <c r="E131" s="43" t="s">
        <v>63</v>
      </c>
      <c r="F131" s="44">
        <v>150</v>
      </c>
      <c r="G131" s="44">
        <v>8.6999999999999993</v>
      </c>
      <c r="H131" s="44">
        <v>7.8</v>
      </c>
      <c r="I131" s="44">
        <v>42.6</v>
      </c>
      <c r="J131" s="44">
        <v>279</v>
      </c>
      <c r="K131" s="45">
        <v>508</v>
      </c>
      <c r="L131" s="44"/>
    </row>
    <row r="132" spans="1:12" ht="14.4">
      <c r="A132" s="14"/>
      <c r="B132" s="15"/>
      <c r="C132" s="11"/>
      <c r="D132" s="7" t="s">
        <v>30</v>
      </c>
      <c r="E132" s="43" t="s">
        <v>64</v>
      </c>
      <c r="F132" s="44">
        <v>200</v>
      </c>
      <c r="G132" s="44">
        <v>0.2</v>
      </c>
      <c r="H132" s="44">
        <v>0.1</v>
      </c>
      <c r="I132" s="44">
        <v>33</v>
      </c>
      <c r="J132" s="44">
        <v>138</v>
      </c>
      <c r="K132" s="45">
        <v>634</v>
      </c>
      <c r="L132" s="44"/>
    </row>
    <row r="133" spans="1:12" ht="14.4">
      <c r="A133" s="14"/>
      <c r="B133" s="15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  <c r="L133" s="44"/>
    </row>
    <row r="134" spans="1:12" ht="14.4">
      <c r="A134" s="14"/>
      <c r="B134" s="15"/>
      <c r="C134" s="11"/>
      <c r="D134" s="7" t="s">
        <v>32</v>
      </c>
      <c r="E134" s="43" t="s">
        <v>50</v>
      </c>
      <c r="F134" s="44">
        <v>20</v>
      </c>
      <c r="G134" s="44">
        <v>1.3</v>
      </c>
      <c r="H134" s="44">
        <v>0.2</v>
      </c>
      <c r="I134" s="44">
        <v>9.9</v>
      </c>
      <c r="J134" s="44">
        <v>46</v>
      </c>
      <c r="K134" s="45"/>
      <c r="L134" s="44"/>
    </row>
    <row r="135" spans="1:12" ht="14.4">
      <c r="A135" s="14"/>
      <c r="B135" s="15"/>
      <c r="C135" s="11"/>
      <c r="D135" s="6"/>
      <c r="E135" s="43"/>
      <c r="F135" s="44"/>
      <c r="G135" s="44"/>
      <c r="H135" s="44"/>
      <c r="I135" s="44"/>
      <c r="J135" s="44"/>
      <c r="K135" s="45"/>
      <c r="L135" s="44"/>
    </row>
    <row r="136" spans="1:12" ht="14.4">
      <c r="A136" s="14"/>
      <c r="B136" s="15"/>
      <c r="C136" s="11"/>
      <c r="D136" s="6"/>
      <c r="E136" s="43"/>
      <c r="F136" s="44"/>
      <c r="G136" s="44"/>
      <c r="H136" s="44"/>
      <c r="I136" s="44"/>
      <c r="J136" s="44"/>
      <c r="K136" s="45"/>
      <c r="L136" s="44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" si="50">SUM(G128:G136)</f>
        <v>25.2</v>
      </c>
      <c r="H137" s="19">
        <f t="shared" ref="H137" si="51">SUM(H128:H136)</f>
        <v>36.300000000000004</v>
      </c>
      <c r="I137" s="19">
        <f t="shared" ref="I137" si="52">SUM(I128:I136)</f>
        <v>111.20000000000002</v>
      </c>
      <c r="J137" s="19">
        <f t="shared" ref="J137" si="53">SUM(J128:J136)</f>
        <v>884.4</v>
      </c>
      <c r="K137" s="25"/>
      <c r="L137" s="19">
        <f ca="1">SUM(L134:L137)</f>
        <v>0</v>
      </c>
    </row>
    <row r="138" spans="1:12" ht="15" thickBot="1">
      <c r="A138" s="34">
        <f>A120</f>
        <v>2</v>
      </c>
      <c r="B138" s="34">
        <f>B120</f>
        <v>2</v>
      </c>
      <c r="C138" s="51" t="s">
        <v>4</v>
      </c>
      <c r="D138" s="52"/>
      <c r="E138" s="31"/>
      <c r="F138" s="32">
        <f>F127+F137</f>
        <v>1240</v>
      </c>
      <c r="G138" s="32">
        <f>G127+G137</f>
        <v>47.3</v>
      </c>
      <c r="H138" s="32">
        <f>H127+H137</f>
        <v>65.100000000000009</v>
      </c>
      <c r="I138" s="32">
        <f>I127+I137</f>
        <v>182</v>
      </c>
      <c r="J138" s="32">
        <f>J127+J137</f>
        <v>1520.4</v>
      </c>
      <c r="K138" s="33"/>
      <c r="L138" s="32">
        <f ca="1">L127+#REF!+L137+#REF!+#REF!+#REF!</f>
        <v>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40" t="s">
        <v>81</v>
      </c>
      <c r="F139" s="41">
        <v>150</v>
      </c>
      <c r="G139" s="41">
        <v>11.1</v>
      </c>
      <c r="H139" s="41">
        <v>13.1</v>
      </c>
      <c r="I139" s="41">
        <v>68.7</v>
      </c>
      <c r="J139" s="41">
        <v>441</v>
      </c>
      <c r="K139" s="42">
        <v>733</v>
      </c>
      <c r="L139" s="41"/>
    </row>
    <row r="140" spans="1:12" ht="14.4">
      <c r="A140" s="23"/>
      <c r="B140" s="15"/>
      <c r="C140" s="11"/>
      <c r="D140" s="6"/>
      <c r="E140" s="43"/>
      <c r="F140" s="44"/>
      <c r="G140" s="44"/>
      <c r="H140" s="44"/>
      <c r="I140" s="44"/>
      <c r="J140" s="44"/>
      <c r="K140" s="45"/>
      <c r="L140" s="44"/>
    </row>
    <row r="141" spans="1:12" ht="14.4">
      <c r="A141" s="23"/>
      <c r="B141" s="15"/>
      <c r="C141" s="11"/>
      <c r="D141" s="7" t="s">
        <v>22</v>
      </c>
      <c r="E141" s="43" t="s">
        <v>72</v>
      </c>
      <c r="F141" s="44">
        <v>200</v>
      </c>
      <c r="G141" s="44">
        <v>0.2</v>
      </c>
      <c r="H141" s="44">
        <v>0.1</v>
      </c>
      <c r="I141" s="44">
        <v>10</v>
      </c>
      <c r="J141" s="44">
        <v>40</v>
      </c>
      <c r="K141" s="45">
        <v>685</v>
      </c>
      <c r="L141" s="44"/>
    </row>
    <row r="142" spans="1:12" ht="14.4">
      <c r="A142" s="23"/>
      <c r="B142" s="15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  <c r="L142" s="44"/>
    </row>
    <row r="143" spans="1:12" ht="14.4">
      <c r="A143" s="23"/>
      <c r="B143" s="15"/>
      <c r="C143" s="11"/>
      <c r="D143" s="7" t="s">
        <v>24</v>
      </c>
      <c r="E143" s="43" t="s">
        <v>82</v>
      </c>
      <c r="F143" s="44">
        <v>130</v>
      </c>
      <c r="G143" s="44">
        <v>0.6</v>
      </c>
      <c r="H143" s="44">
        <v>0.6</v>
      </c>
      <c r="I143" s="44">
        <v>12.7</v>
      </c>
      <c r="J143" s="44">
        <v>61.1</v>
      </c>
      <c r="K143" s="45"/>
      <c r="L143" s="44"/>
    </row>
    <row r="144" spans="1:12" ht="14.4">
      <c r="A144" s="23"/>
      <c r="B144" s="15"/>
      <c r="C144" s="11"/>
      <c r="D144" s="6"/>
      <c r="E144" s="43"/>
      <c r="F144" s="44"/>
      <c r="G144" s="44"/>
      <c r="H144" s="44"/>
      <c r="I144" s="44"/>
      <c r="J144" s="44"/>
      <c r="K144" s="45"/>
      <c r="L144" s="44"/>
    </row>
    <row r="145" spans="1:12" ht="14.4">
      <c r="A145" s="23"/>
      <c r="B145" s="15"/>
      <c r="C145" s="11"/>
      <c r="D145" s="6"/>
      <c r="E145" s="43"/>
      <c r="F145" s="44"/>
      <c r="G145" s="44"/>
      <c r="H145" s="44"/>
      <c r="I145" s="44"/>
      <c r="J145" s="44"/>
      <c r="K145" s="45"/>
      <c r="L145" s="44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480</v>
      </c>
      <c r="G146" s="19">
        <f t="shared" ref="G146" si="54">SUM(G139:G145)</f>
        <v>11.899999999999999</v>
      </c>
      <c r="H146" s="19">
        <f t="shared" ref="H146" si="55">SUM(H139:H145)</f>
        <v>13.799999999999999</v>
      </c>
      <c r="I146" s="19">
        <f t="shared" ref="I146" si="56">SUM(I139:I145)</f>
        <v>91.4</v>
      </c>
      <c r="J146" s="19">
        <f t="shared" ref="J146" si="57">SUM(J139:J145)</f>
        <v>542.1</v>
      </c>
      <c r="K146" s="25"/>
      <c r="L146" s="19">
        <f t="shared" ref="L146:L165" si="58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3" t="s">
        <v>45</v>
      </c>
      <c r="F147" s="44">
        <v>10</v>
      </c>
      <c r="G147" s="44">
        <v>0.1</v>
      </c>
      <c r="H147" s="44">
        <v>0</v>
      </c>
      <c r="I147" s="44">
        <v>0.2</v>
      </c>
      <c r="J147" s="44">
        <v>1.3</v>
      </c>
      <c r="K147" s="45" t="s">
        <v>94</v>
      </c>
      <c r="L147" s="44"/>
    </row>
    <row r="148" spans="1:12" ht="14.4">
      <c r="A148" s="23"/>
      <c r="B148" s="15"/>
      <c r="C148" s="11"/>
      <c r="D148" s="7" t="s">
        <v>27</v>
      </c>
      <c r="E148" s="43" t="s">
        <v>83</v>
      </c>
      <c r="F148" s="44">
        <v>265</v>
      </c>
      <c r="G148" s="44">
        <v>4.9000000000000004</v>
      </c>
      <c r="H148" s="44">
        <v>6.7</v>
      </c>
      <c r="I148" s="44">
        <v>15.8</v>
      </c>
      <c r="J148" s="44">
        <v>145</v>
      </c>
      <c r="K148" s="45">
        <v>147</v>
      </c>
      <c r="L148" s="44"/>
    </row>
    <row r="149" spans="1:12" ht="14.4">
      <c r="A149" s="23"/>
      <c r="B149" s="15"/>
      <c r="C149" s="11"/>
      <c r="D149" s="7" t="s">
        <v>28</v>
      </c>
      <c r="E149" s="43" t="s">
        <v>47</v>
      </c>
      <c r="F149" s="44">
        <v>80</v>
      </c>
      <c r="G149" s="44">
        <v>12.7</v>
      </c>
      <c r="H149" s="44">
        <v>11.5</v>
      </c>
      <c r="I149" s="44">
        <v>12.8</v>
      </c>
      <c r="J149" s="44">
        <v>208.8</v>
      </c>
      <c r="K149" s="45">
        <v>451</v>
      </c>
      <c r="L149" s="44"/>
    </row>
    <row r="150" spans="1:12" ht="14.4">
      <c r="A150" s="23"/>
      <c r="B150" s="15"/>
      <c r="C150" s="11"/>
      <c r="D150" s="7" t="s">
        <v>29</v>
      </c>
      <c r="E150" s="43" t="s">
        <v>84</v>
      </c>
      <c r="F150" s="44">
        <v>150</v>
      </c>
      <c r="G150" s="44">
        <v>3.5</v>
      </c>
      <c r="H150" s="44">
        <v>7.6</v>
      </c>
      <c r="I150" s="44">
        <v>16</v>
      </c>
      <c r="J150" s="44">
        <v>145.5</v>
      </c>
      <c r="K150" s="45">
        <v>540</v>
      </c>
      <c r="L150" s="44"/>
    </row>
    <row r="151" spans="1:12" ht="14.4">
      <c r="A151" s="23"/>
      <c r="B151" s="15"/>
      <c r="C151" s="11"/>
      <c r="D151" s="7" t="s">
        <v>30</v>
      </c>
      <c r="E151" s="43" t="s">
        <v>58</v>
      </c>
      <c r="F151" s="44">
        <v>200</v>
      </c>
      <c r="G151" s="44">
        <v>0.6</v>
      </c>
      <c r="H151" s="44">
        <v>0</v>
      </c>
      <c r="I151" s="44">
        <v>31.4</v>
      </c>
      <c r="J151" s="44">
        <v>124</v>
      </c>
      <c r="K151" s="45">
        <v>639</v>
      </c>
      <c r="L151" s="44"/>
    </row>
    <row r="152" spans="1:12" ht="14.4">
      <c r="A152" s="23"/>
      <c r="B152" s="15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  <c r="L152" s="44"/>
    </row>
    <row r="153" spans="1:12" ht="14.4">
      <c r="A153" s="23"/>
      <c r="B153" s="15"/>
      <c r="C153" s="11"/>
      <c r="D153" s="7" t="s">
        <v>32</v>
      </c>
      <c r="E153" s="43" t="s">
        <v>50</v>
      </c>
      <c r="F153" s="44">
        <v>40</v>
      </c>
      <c r="G153" s="44">
        <v>2.6</v>
      </c>
      <c r="H153" s="44">
        <v>0.4</v>
      </c>
      <c r="I153" s="44">
        <v>19.8</v>
      </c>
      <c r="J153" s="44">
        <v>92</v>
      </c>
      <c r="K153" s="45"/>
      <c r="L153" s="44"/>
    </row>
    <row r="154" spans="1:12" ht="14.4">
      <c r="A154" s="23"/>
      <c r="B154" s="15"/>
      <c r="C154" s="11"/>
      <c r="D154" s="6"/>
      <c r="E154" s="43"/>
      <c r="F154" s="44"/>
      <c r="G154" s="44"/>
      <c r="H154" s="44"/>
      <c r="I154" s="44"/>
      <c r="J154" s="44"/>
      <c r="K154" s="45"/>
      <c r="L154" s="44"/>
    </row>
    <row r="155" spans="1:12" ht="14.4">
      <c r="A155" s="23"/>
      <c r="B155" s="15"/>
      <c r="C155" s="11"/>
      <c r="D155" s="6"/>
      <c r="E155" s="43"/>
      <c r="F155" s="44"/>
      <c r="G155" s="44"/>
      <c r="H155" s="44"/>
      <c r="I155" s="44"/>
      <c r="J155" s="44"/>
      <c r="K155" s="45"/>
      <c r="L155" s="44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745</v>
      </c>
      <c r="G156" s="19">
        <f t="shared" ref="G156" si="59">SUM(G147:G155)</f>
        <v>24.400000000000002</v>
      </c>
      <c r="H156" s="19">
        <f t="shared" ref="H156" si="60">SUM(H147:H155)</f>
        <v>26.199999999999996</v>
      </c>
      <c r="I156" s="19">
        <f t="shared" ref="I156" si="61">SUM(I147:I155)</f>
        <v>95.999999999999986</v>
      </c>
      <c r="J156" s="19">
        <f t="shared" ref="J156" si="62">SUM(J147:J155)</f>
        <v>716.6</v>
      </c>
      <c r="K156" s="25"/>
      <c r="L156" s="19">
        <f ca="1">SUM(L153:L156)</f>
        <v>0</v>
      </c>
    </row>
    <row r="157" spans="1:12" ht="15" thickBot="1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1225</v>
      </c>
      <c r="G157" s="32">
        <f>G146+G156</f>
        <v>36.299999999999997</v>
      </c>
      <c r="H157" s="32">
        <f>H146+H156</f>
        <v>39.999999999999993</v>
      </c>
      <c r="I157" s="32">
        <f>I146+I156</f>
        <v>187.39999999999998</v>
      </c>
      <c r="J157" s="32">
        <f>J146+J156</f>
        <v>1258.7</v>
      </c>
      <c r="K157" s="33"/>
      <c r="L157" s="32">
        <f ca="1">L146+#REF!+L156+#REF!+#REF!+#REF!</f>
        <v>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40" t="s">
        <v>85</v>
      </c>
      <c r="F158" s="41">
        <v>80</v>
      </c>
      <c r="G158" s="41">
        <v>11</v>
      </c>
      <c r="H158" s="41">
        <v>6.2</v>
      </c>
      <c r="I158" s="41">
        <v>7.4</v>
      </c>
      <c r="J158" s="41">
        <v>130</v>
      </c>
      <c r="K158" s="42">
        <v>388</v>
      </c>
      <c r="L158" s="41"/>
    </row>
    <row r="159" spans="1:12" ht="14.4">
      <c r="A159" s="23"/>
      <c r="B159" s="15"/>
      <c r="C159" s="11"/>
      <c r="D159" s="6"/>
      <c r="E159" s="43" t="s">
        <v>52</v>
      </c>
      <c r="F159" s="44">
        <v>150</v>
      </c>
      <c r="G159" s="44">
        <v>3.2</v>
      </c>
      <c r="H159" s="44">
        <v>6.8</v>
      </c>
      <c r="I159" s="44">
        <v>21.9</v>
      </c>
      <c r="J159" s="44">
        <v>163.5</v>
      </c>
      <c r="K159" s="45">
        <v>520</v>
      </c>
      <c r="L159" s="44"/>
    </row>
    <row r="160" spans="1:12" ht="14.4">
      <c r="A160" s="23"/>
      <c r="B160" s="15"/>
      <c r="C160" s="11"/>
      <c r="D160" s="7" t="s">
        <v>22</v>
      </c>
      <c r="E160" s="43" t="s">
        <v>60</v>
      </c>
      <c r="F160" s="44">
        <v>200</v>
      </c>
      <c r="G160" s="44">
        <v>0.04</v>
      </c>
      <c r="H160" s="44">
        <v>0.01</v>
      </c>
      <c r="I160" s="44">
        <v>0</v>
      </c>
      <c r="J160" s="44">
        <v>0.3</v>
      </c>
      <c r="K160" s="45"/>
      <c r="L160" s="44"/>
    </row>
    <row r="161" spans="1:12" ht="14.4">
      <c r="A161" s="23"/>
      <c r="B161" s="15"/>
      <c r="C161" s="11"/>
      <c r="D161" s="7" t="s">
        <v>23</v>
      </c>
      <c r="E161" s="43" t="s">
        <v>54</v>
      </c>
      <c r="F161" s="44">
        <v>25</v>
      </c>
      <c r="G161" s="44">
        <v>2</v>
      </c>
      <c r="H161" s="44">
        <v>0</v>
      </c>
      <c r="I161" s="44">
        <v>13</v>
      </c>
      <c r="J161" s="44">
        <v>65.5</v>
      </c>
      <c r="K161" s="45">
        <v>685</v>
      </c>
      <c r="L161" s="44"/>
    </row>
    <row r="162" spans="1:12" ht="14.4">
      <c r="A162" s="23"/>
      <c r="B162" s="15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  <c r="L162" s="44"/>
    </row>
    <row r="163" spans="1:12" ht="14.4">
      <c r="A163" s="23"/>
      <c r="B163" s="15"/>
      <c r="C163" s="11"/>
      <c r="D163" s="6"/>
      <c r="E163" s="43" t="s">
        <v>86</v>
      </c>
      <c r="F163" s="44">
        <v>20</v>
      </c>
      <c r="G163" s="44">
        <v>1.3</v>
      </c>
      <c r="H163" s="44">
        <v>7</v>
      </c>
      <c r="I163" s="44">
        <v>11.9</v>
      </c>
      <c r="J163" s="44">
        <v>115</v>
      </c>
      <c r="K163" s="45"/>
      <c r="L163" s="44"/>
    </row>
    <row r="164" spans="1:12" ht="14.4">
      <c r="A164" s="23"/>
      <c r="B164" s="15"/>
      <c r="C164" s="11"/>
      <c r="D164" s="6"/>
      <c r="E164" s="43" t="s">
        <v>45</v>
      </c>
      <c r="F164" s="44">
        <v>20</v>
      </c>
      <c r="G164" s="44">
        <v>0.2</v>
      </c>
      <c r="H164" s="44">
        <v>0</v>
      </c>
      <c r="I164" s="44">
        <v>0.5</v>
      </c>
      <c r="J164" s="44">
        <v>2.8</v>
      </c>
      <c r="K164" s="45" t="s">
        <v>94</v>
      </c>
      <c r="L164" s="44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495</v>
      </c>
      <c r="G165" s="19">
        <f t="shared" ref="G165" si="63">SUM(G158:G164)</f>
        <v>17.739999999999998</v>
      </c>
      <c r="H165" s="19">
        <f t="shared" ref="H165" si="64">SUM(H158:H164)</f>
        <v>20.009999999999998</v>
      </c>
      <c r="I165" s="19">
        <f t="shared" ref="I165" si="65">SUM(I158:I164)</f>
        <v>54.699999999999996</v>
      </c>
      <c r="J165" s="19">
        <f t="shared" ref="J165" si="66">SUM(J158:J164)</f>
        <v>477.1</v>
      </c>
      <c r="K165" s="25"/>
      <c r="L165" s="19">
        <f t="shared" si="58"/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3" t="s">
        <v>45</v>
      </c>
      <c r="F166" s="44">
        <v>20</v>
      </c>
      <c r="G166" s="44">
        <v>0.4</v>
      </c>
      <c r="H166" s="44">
        <v>0</v>
      </c>
      <c r="I166" s="44">
        <v>2.2000000000000002</v>
      </c>
      <c r="J166" s="44">
        <v>11.6</v>
      </c>
      <c r="K166" s="45" t="s">
        <v>94</v>
      </c>
      <c r="L166" s="44"/>
    </row>
    <row r="167" spans="1:12" ht="14.4">
      <c r="A167" s="23"/>
      <c r="B167" s="15"/>
      <c r="C167" s="11"/>
      <c r="D167" s="7" t="s">
        <v>27</v>
      </c>
      <c r="E167" s="43" t="s">
        <v>87</v>
      </c>
      <c r="F167" s="44">
        <v>250</v>
      </c>
      <c r="G167" s="44">
        <v>2.2000000000000002</v>
      </c>
      <c r="H167" s="44">
        <v>5.8</v>
      </c>
      <c r="I167" s="44">
        <v>10.4</v>
      </c>
      <c r="J167" s="44">
        <v>104.2</v>
      </c>
      <c r="K167" s="45">
        <v>124</v>
      </c>
      <c r="L167" s="44"/>
    </row>
    <row r="168" spans="1:12" ht="14.4">
      <c r="A168" s="23"/>
      <c r="B168" s="15"/>
      <c r="C168" s="11"/>
      <c r="D168" s="7" t="s">
        <v>28</v>
      </c>
      <c r="E168" s="43" t="s">
        <v>88</v>
      </c>
      <c r="F168" s="44">
        <v>150</v>
      </c>
      <c r="G168" s="44">
        <v>16.5</v>
      </c>
      <c r="H168" s="44">
        <v>16.899999999999999</v>
      </c>
      <c r="I168" s="44">
        <v>24.4</v>
      </c>
      <c r="J168" s="44">
        <v>322</v>
      </c>
      <c r="K168" s="45">
        <v>443</v>
      </c>
      <c r="L168" s="44"/>
    </row>
    <row r="169" spans="1:12" ht="14.4">
      <c r="A169" s="23"/>
      <c r="B169" s="15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  <c r="L169" s="44"/>
    </row>
    <row r="170" spans="1:12" ht="14.4">
      <c r="A170" s="23"/>
      <c r="B170" s="15"/>
      <c r="C170" s="11"/>
      <c r="D170" s="7" t="s">
        <v>30</v>
      </c>
      <c r="E170" s="43" t="s">
        <v>49</v>
      </c>
      <c r="F170" s="44">
        <v>200</v>
      </c>
      <c r="G170" s="44">
        <v>0.4</v>
      </c>
      <c r="H170" s="44">
        <v>0</v>
      </c>
      <c r="I170" s="44">
        <v>49.6</v>
      </c>
      <c r="J170" s="44">
        <v>142</v>
      </c>
      <c r="K170" s="45">
        <v>631</v>
      </c>
      <c r="L170" s="44"/>
    </row>
    <row r="171" spans="1:12" ht="14.4">
      <c r="A171" s="23"/>
      <c r="B171" s="15"/>
      <c r="C171" s="11"/>
      <c r="D171" s="7" t="s">
        <v>31</v>
      </c>
      <c r="E171" s="43" t="s">
        <v>89</v>
      </c>
      <c r="F171" s="44">
        <v>60</v>
      </c>
      <c r="G171" s="44">
        <v>5.5</v>
      </c>
      <c r="H171" s="44">
        <v>6.5</v>
      </c>
      <c r="I171" s="44">
        <v>34.4</v>
      </c>
      <c r="J171" s="44">
        <v>218</v>
      </c>
      <c r="K171" s="45">
        <v>491</v>
      </c>
      <c r="L171" s="44"/>
    </row>
    <row r="172" spans="1:12" ht="14.4">
      <c r="A172" s="23"/>
      <c r="B172" s="15"/>
      <c r="C172" s="11"/>
      <c r="D172" s="7" t="s">
        <v>32</v>
      </c>
      <c r="E172" s="43" t="s">
        <v>50</v>
      </c>
      <c r="F172" s="44">
        <v>20</v>
      </c>
      <c r="G172" s="44">
        <v>1.3</v>
      </c>
      <c r="H172" s="44">
        <v>0.2</v>
      </c>
      <c r="I172" s="44">
        <v>9.9</v>
      </c>
      <c r="J172" s="44">
        <v>46</v>
      </c>
      <c r="K172" s="45"/>
      <c r="L172" s="44"/>
    </row>
    <row r="173" spans="1:12" ht="15.75" customHeight="1">
      <c r="A173" s="23"/>
      <c r="B173" s="15"/>
      <c r="C173" s="11"/>
      <c r="D173" s="6"/>
      <c r="E173" s="43"/>
      <c r="F173" s="44"/>
      <c r="G173" s="44"/>
      <c r="H173" s="44"/>
      <c r="I173" s="44"/>
      <c r="J173" s="44"/>
      <c r="K173" s="45"/>
      <c r="L173" s="44"/>
    </row>
    <row r="174" spans="1:12" ht="14.4">
      <c r="A174" s="23"/>
      <c r="B174" s="15"/>
      <c r="C174" s="11"/>
      <c r="D174" s="6"/>
      <c r="E174" s="43"/>
      <c r="F174" s="44"/>
      <c r="G174" s="44"/>
      <c r="H174" s="44"/>
      <c r="I174" s="44"/>
      <c r="J174" s="44"/>
      <c r="K174" s="45"/>
      <c r="L174" s="44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" si="67">SUM(G166:G174)</f>
        <v>26.3</v>
      </c>
      <c r="H175" s="19">
        <f t="shared" ref="H175" si="68">SUM(H166:H174)</f>
        <v>29.4</v>
      </c>
      <c r="I175" s="19">
        <f t="shared" ref="I175" si="69">SUM(I166:I174)</f>
        <v>130.9</v>
      </c>
      <c r="J175" s="19">
        <f t="shared" ref="J175" si="70">SUM(J166:J174)</f>
        <v>843.8</v>
      </c>
      <c r="K175" s="25"/>
      <c r="L175" s="19">
        <f ca="1">SUM(L172:L175)</f>
        <v>0</v>
      </c>
    </row>
    <row r="176" spans="1:12" ht="15" thickBot="1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1195</v>
      </c>
      <c r="G176" s="32">
        <f>G165+G175</f>
        <v>44.04</v>
      </c>
      <c r="H176" s="32">
        <f>H165+H175</f>
        <v>49.41</v>
      </c>
      <c r="I176" s="32">
        <f>I165+I175</f>
        <v>185.6</v>
      </c>
      <c r="J176" s="32">
        <f>J165+J175</f>
        <v>1320.9</v>
      </c>
      <c r="K176" s="33"/>
      <c r="L176" s="32">
        <f ca="1">L165+#REF!+L175+#REF!+#REF!+#REF!</f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40" t="s">
        <v>90</v>
      </c>
      <c r="F177" s="41">
        <v>150</v>
      </c>
      <c r="G177" s="41">
        <v>18.600000000000001</v>
      </c>
      <c r="H177" s="41">
        <v>27.9</v>
      </c>
      <c r="I177" s="41">
        <v>2.7</v>
      </c>
      <c r="J177" s="41">
        <v>340.5</v>
      </c>
      <c r="K177" s="42">
        <v>342</v>
      </c>
      <c r="L177" s="41"/>
    </row>
    <row r="178" spans="1:12" ht="14.4">
      <c r="A178" s="23"/>
      <c r="B178" s="15"/>
      <c r="C178" s="11"/>
      <c r="D178" s="6"/>
      <c r="E178" s="43" t="s">
        <v>91</v>
      </c>
      <c r="F178" s="44">
        <v>50</v>
      </c>
      <c r="G178" s="44">
        <v>4.9000000000000004</v>
      </c>
      <c r="H178" s="44">
        <v>4.5</v>
      </c>
      <c r="I178" s="44">
        <v>12.9</v>
      </c>
      <c r="J178" s="44">
        <v>113.3</v>
      </c>
      <c r="K178" s="45">
        <v>6</v>
      </c>
      <c r="L178" s="44"/>
    </row>
    <row r="179" spans="1:12" ht="14.4">
      <c r="A179" s="23"/>
      <c r="B179" s="15"/>
      <c r="C179" s="11"/>
      <c r="D179" s="7" t="s">
        <v>22</v>
      </c>
      <c r="E179" s="43" t="s">
        <v>53</v>
      </c>
      <c r="F179" s="44">
        <v>205</v>
      </c>
      <c r="G179" s="44">
        <v>0.3</v>
      </c>
      <c r="H179" s="44">
        <v>0.1</v>
      </c>
      <c r="I179" s="44">
        <v>15.2</v>
      </c>
      <c r="J179" s="44">
        <v>62</v>
      </c>
      <c r="K179" s="45">
        <v>686</v>
      </c>
      <c r="L179" s="44"/>
    </row>
    <row r="180" spans="1:12" ht="14.4">
      <c r="A180" s="23"/>
      <c r="B180" s="15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  <c r="L180" s="44"/>
    </row>
    <row r="181" spans="1:12" ht="14.4">
      <c r="A181" s="23"/>
      <c r="B181" s="15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  <c r="L181" s="44"/>
    </row>
    <row r="182" spans="1:12" ht="14.4">
      <c r="A182" s="23"/>
      <c r="B182" s="15"/>
      <c r="C182" s="11"/>
      <c r="D182" s="6"/>
      <c r="E182" s="43"/>
      <c r="F182" s="44"/>
      <c r="G182" s="44"/>
      <c r="H182" s="44"/>
      <c r="I182" s="44"/>
      <c r="J182" s="44"/>
      <c r="K182" s="45"/>
      <c r="L182" s="44"/>
    </row>
    <row r="183" spans="1:12" ht="14.4">
      <c r="A183" s="23"/>
      <c r="B183" s="15"/>
      <c r="C183" s="11"/>
      <c r="D183" s="6"/>
      <c r="E183" s="43"/>
      <c r="F183" s="44"/>
      <c r="G183" s="44"/>
      <c r="H183" s="44"/>
      <c r="I183" s="44"/>
      <c r="J183" s="44"/>
      <c r="K183" s="45"/>
      <c r="L183" s="44"/>
    </row>
    <row r="184" spans="1:12" ht="14.4">
      <c r="A184" s="24"/>
      <c r="B184" s="17"/>
      <c r="C184" s="8"/>
      <c r="D184" s="18" t="s">
        <v>33</v>
      </c>
      <c r="E184" s="9"/>
      <c r="F184" s="19">
        <f>SUM(F177:F183)</f>
        <v>405</v>
      </c>
      <c r="G184" s="19">
        <f t="shared" ref="G184" si="71">SUM(G177:G183)</f>
        <v>23.8</v>
      </c>
      <c r="H184" s="19">
        <f t="shared" ref="H184" si="72">SUM(H177:H183)</f>
        <v>32.5</v>
      </c>
      <c r="I184" s="19">
        <f t="shared" ref="I184" si="73">SUM(I177:I183)</f>
        <v>30.8</v>
      </c>
      <c r="J184" s="19">
        <f t="shared" ref="J184" si="74">SUM(J177:J183)</f>
        <v>515.79999999999995</v>
      </c>
      <c r="K184" s="25"/>
      <c r="L184" s="19">
        <f t="shared" ref="L184" si="75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3" t="s">
        <v>45</v>
      </c>
      <c r="F185" s="44">
        <v>40</v>
      </c>
      <c r="G185" s="44">
        <v>0.5</v>
      </c>
      <c r="H185" s="44">
        <v>0.1</v>
      </c>
      <c r="I185" s="44">
        <v>1.5</v>
      </c>
      <c r="J185" s="44">
        <v>9.6</v>
      </c>
      <c r="K185" s="45" t="s">
        <v>94</v>
      </c>
      <c r="L185" s="44"/>
    </row>
    <row r="186" spans="1:12" ht="14.4">
      <c r="A186" s="23"/>
      <c r="B186" s="15"/>
      <c r="C186" s="11"/>
      <c r="D186" s="7" t="s">
        <v>27</v>
      </c>
      <c r="E186" s="43" t="s">
        <v>92</v>
      </c>
      <c r="F186" s="44">
        <v>200</v>
      </c>
      <c r="G186" s="44">
        <v>1.9</v>
      </c>
      <c r="H186" s="44">
        <v>3.2</v>
      </c>
      <c r="I186" s="44">
        <v>16</v>
      </c>
      <c r="J186" s="44">
        <v>108</v>
      </c>
      <c r="K186" s="45">
        <v>132</v>
      </c>
      <c r="L186" s="44"/>
    </row>
    <row r="187" spans="1:12" ht="14.4">
      <c r="A187" s="23"/>
      <c r="B187" s="15"/>
      <c r="C187" s="11"/>
      <c r="D187" s="7" t="s">
        <v>28</v>
      </c>
      <c r="E187" s="43" t="s">
        <v>93</v>
      </c>
      <c r="F187" s="44">
        <v>80</v>
      </c>
      <c r="G187" s="44">
        <v>10.199999999999999</v>
      </c>
      <c r="H187" s="44">
        <v>11.5</v>
      </c>
      <c r="I187" s="44">
        <v>2.8</v>
      </c>
      <c r="J187" s="44">
        <v>162.80000000000001</v>
      </c>
      <c r="K187" s="45">
        <v>488</v>
      </c>
      <c r="L187" s="44"/>
    </row>
    <row r="188" spans="1:12" ht="14.4">
      <c r="A188" s="23"/>
      <c r="B188" s="15"/>
      <c r="C188" s="11"/>
      <c r="D188" s="7" t="s">
        <v>29</v>
      </c>
      <c r="E188" s="43" t="s">
        <v>48</v>
      </c>
      <c r="F188" s="44">
        <v>150</v>
      </c>
      <c r="G188" s="44">
        <v>5.0999999999999996</v>
      </c>
      <c r="H188" s="44">
        <v>9.1</v>
      </c>
      <c r="I188" s="44">
        <v>34.200000000000003</v>
      </c>
      <c r="J188" s="44">
        <v>244.5</v>
      </c>
      <c r="K188" s="45">
        <v>516</v>
      </c>
      <c r="L188" s="44"/>
    </row>
    <row r="189" spans="1:12" ht="14.4">
      <c r="A189" s="23"/>
      <c r="B189" s="15"/>
      <c r="C189" s="11"/>
      <c r="D189" s="7" t="s">
        <v>30</v>
      </c>
      <c r="E189" s="43" t="s">
        <v>64</v>
      </c>
      <c r="F189" s="44">
        <v>200</v>
      </c>
      <c r="G189" s="44">
        <v>0.2</v>
      </c>
      <c r="H189" s="44">
        <v>0.1</v>
      </c>
      <c r="I189" s="44">
        <v>33</v>
      </c>
      <c r="J189" s="44">
        <v>138</v>
      </c>
      <c r="K189" s="45">
        <v>634</v>
      </c>
      <c r="L189" s="44"/>
    </row>
    <row r="190" spans="1:12" ht="14.4">
      <c r="A190" s="23"/>
      <c r="B190" s="15"/>
      <c r="C190" s="11"/>
      <c r="D190" s="7" t="s">
        <v>31</v>
      </c>
      <c r="E190" s="43" t="s">
        <v>54</v>
      </c>
      <c r="F190" s="44">
        <v>25</v>
      </c>
      <c r="G190" s="44">
        <v>2</v>
      </c>
      <c r="H190" s="44">
        <v>0.3</v>
      </c>
      <c r="I190" s="44">
        <v>12.9</v>
      </c>
      <c r="J190" s="44">
        <v>65.5</v>
      </c>
      <c r="K190" s="45"/>
      <c r="L190" s="44"/>
    </row>
    <row r="191" spans="1:12" ht="14.4">
      <c r="A191" s="23"/>
      <c r="B191" s="15"/>
      <c r="C191" s="11"/>
      <c r="D191" s="7" t="s">
        <v>32</v>
      </c>
      <c r="E191" s="43" t="s">
        <v>50</v>
      </c>
      <c r="F191" s="44">
        <v>20</v>
      </c>
      <c r="G191" s="44">
        <v>1.3</v>
      </c>
      <c r="H191" s="44">
        <v>0.2</v>
      </c>
      <c r="I191" s="44">
        <v>9.9</v>
      </c>
      <c r="J191" s="44">
        <v>46</v>
      </c>
      <c r="K191" s="45"/>
      <c r="L191" s="44"/>
    </row>
    <row r="192" spans="1:12" ht="14.4">
      <c r="A192" s="23"/>
      <c r="B192" s="15"/>
      <c r="C192" s="11"/>
      <c r="D192" s="6"/>
      <c r="E192" s="43"/>
      <c r="F192" s="44"/>
      <c r="G192" s="44"/>
      <c r="H192" s="44"/>
      <c r="I192" s="44"/>
      <c r="J192" s="44"/>
      <c r="K192" s="45"/>
      <c r="L192" s="44"/>
    </row>
    <row r="193" spans="1:12" ht="14.4">
      <c r="A193" s="23"/>
      <c r="B193" s="15"/>
      <c r="C193" s="11"/>
      <c r="D193" s="6"/>
      <c r="E193" s="43"/>
      <c r="F193" s="44"/>
      <c r="G193" s="44"/>
      <c r="H193" s="44"/>
      <c r="I193" s="44"/>
      <c r="J193" s="44"/>
      <c r="K193" s="45"/>
      <c r="L193" s="44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715</v>
      </c>
      <c r="G194" s="19">
        <f t="shared" ref="G194" si="76">SUM(G185:G193)</f>
        <v>21.2</v>
      </c>
      <c r="H194" s="19">
        <f t="shared" ref="H194" si="77">SUM(H185:H193)</f>
        <v>24.5</v>
      </c>
      <c r="I194" s="19">
        <f t="shared" ref="I194" si="78">SUM(I185:I193)</f>
        <v>110.30000000000001</v>
      </c>
      <c r="J194" s="19">
        <f t="shared" ref="J194" si="79">SUM(J185:J193)</f>
        <v>774.4</v>
      </c>
      <c r="K194" s="25"/>
      <c r="L194" s="19">
        <f ca="1">SUM(L191:L194)</f>
        <v>0</v>
      </c>
    </row>
    <row r="195" spans="1:12" ht="15" thickBot="1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1120</v>
      </c>
      <c r="G195" s="32">
        <f>G184+G194</f>
        <v>45</v>
      </c>
      <c r="H195" s="32">
        <f>H184+H194</f>
        <v>57</v>
      </c>
      <c r="I195" s="32">
        <f>I184+I194</f>
        <v>141.10000000000002</v>
      </c>
      <c r="J195" s="32">
        <f>J184+J194</f>
        <v>1290.1999999999998</v>
      </c>
      <c r="K195" s="33"/>
      <c r="L195" s="32">
        <f ca="1">L184+#REF!+L194+#REF!+#REF!+#REF!</f>
        <v>0</v>
      </c>
    </row>
    <row r="196" spans="1:12" ht="15" customHeight="1" thickBot="1">
      <c r="A196" s="27"/>
      <c r="B196" s="28"/>
      <c r="C196" s="56" t="s">
        <v>5</v>
      </c>
      <c r="D196" s="56"/>
      <c r="E196" s="56"/>
      <c r="F196" s="35">
        <f>F24+F43+F62+F81+F100+F119+F138+F157+F176+F195</f>
        <v>11830</v>
      </c>
      <c r="G196" s="35">
        <f>G24+G43+G62+G81+G100+G119+G138+G157+G176+G195</f>
        <v>431.58000000000004</v>
      </c>
      <c r="H196" s="35">
        <f>H24+H43+H62+H81+H100+H119+H138+H157+H176+H195</f>
        <v>467.62</v>
      </c>
      <c r="I196" s="35">
        <f>I24+I43+I62+I81+I100+I119+I138+I157+I176+I195</f>
        <v>1833.1</v>
      </c>
      <c r="J196" s="35">
        <f>J24+J43+J62+J81+J100+J119+J138+J157+J176+J195</f>
        <v>13232.2</v>
      </c>
      <c r="K196" s="35"/>
      <c r="L196" s="35" t="e">
        <f ca="1">(L24+L43+L62+L81+L100+#REF!+#REF!+L119+L138+L157+L176+L195+#REF!+#REF!)/(IF(L24=0,0,1)+IF(L43=0,0,1)+IF(L62=0,0,1)+IF(L81=0,0,1)+IF(L100=0,0,1)+IF(#REF!=0,0,1)+IF(#REF!=0,0,1)+IF(L119=0,0,1)+IF(L138=0,0,1)+IF(L157=0,0,1)+IF(L176=0,0,1)+IF(L195=0,0,1)+IF(#REF!=0,0,1)+IF(#REF!=0,0,1))</f>
        <v>#DIV/0!</v>
      </c>
    </row>
    <row r="210" ht="15" customHeight="1"/>
    <row r="215" ht="15.75" customHeight="1"/>
    <row r="257" ht="15.75" customHeight="1"/>
    <row r="299" ht="15.75" customHeight="1"/>
    <row r="341" ht="15.75" customHeight="1"/>
    <row r="383" ht="15.75" customHeight="1"/>
    <row r="425" ht="15.75" customHeight="1"/>
    <row r="467" ht="15.75" customHeight="1"/>
    <row r="509" ht="15.75" customHeight="1"/>
    <row r="551" ht="15.75" customHeight="1"/>
  </sheetData>
  <mergeCells count="14">
    <mergeCell ref="C62:D62"/>
    <mergeCell ref="C81:D81"/>
    <mergeCell ref="C100:D100"/>
    <mergeCell ref="C196:E196"/>
    <mergeCell ref="C119:D119"/>
    <mergeCell ref="C138:D138"/>
    <mergeCell ref="C157:D157"/>
    <mergeCell ref="C176:D176"/>
    <mergeCell ref="C195:D195"/>
    <mergeCell ref="C24:D24"/>
    <mergeCell ref="C1:E1"/>
    <mergeCell ref="H1:K1"/>
    <mergeCell ref="H2:K2"/>
    <mergeCell ref="C43:D4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2023-12-11T07:14:39Z</cp:lastPrinted>
  <dcterms:created xsi:type="dcterms:W3CDTF">2022-05-16T14:23:56Z</dcterms:created>
  <dcterms:modified xsi:type="dcterms:W3CDTF">2023-12-12T08:00:48Z</dcterms:modified>
</cp:coreProperties>
</file>